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home\home$\USER\Pfeifere\Desktop\"/>
    </mc:Choice>
  </mc:AlternateContent>
  <bookViews>
    <workbookView xWindow="9660" yWindow="8325" windowWidth="28830" windowHeight="7425" tabRatio="862"/>
  </bookViews>
  <sheets>
    <sheet name="Doku Getrenntsammlung" sheetId="11" r:id="rId1"/>
    <sheet name="Doku Gemische" sheetId="16" r:id="rId2"/>
    <sheet name="Begründungen" sheetId="5" r:id="rId3"/>
    <sheet name="Jahresvolumen-Rechner" sheetId="14" r:id="rId4"/>
    <sheet name="Ausfüllhilfe" sheetId="15" r:id="rId5"/>
  </sheets>
  <definedNames>
    <definedName name="_xlnm.Print_Area" localSheetId="4">Ausfüllhilfe!$A$1:$A$138</definedName>
    <definedName name="_xlnm.Print_Area" localSheetId="0">'Doku Getrenntsammlung'!$A$1:$P$42</definedName>
  </definedNames>
  <calcPr calcId="152511"/>
</workbook>
</file>

<file path=xl/calcChain.xml><?xml version="1.0" encoding="utf-8"?>
<calcChain xmlns="http://schemas.openxmlformats.org/spreadsheetml/2006/main">
  <c r="H25" i="11" l="1"/>
  <c r="I3" i="5" l="1"/>
  <c r="F3" i="5"/>
  <c r="E4" i="16"/>
  <c r="G4" i="16"/>
  <c r="J2" i="16"/>
  <c r="J1" i="16"/>
  <c r="O2" i="16"/>
  <c r="I25" i="11" l="1"/>
  <c r="I34" i="16"/>
  <c r="I32" i="16"/>
  <c r="I36" i="16" l="1"/>
  <c r="G15" i="11"/>
  <c r="G7" i="5" l="1"/>
  <c r="C7" i="5"/>
  <c r="C6" i="5"/>
  <c r="E27" i="14"/>
  <c r="E28" i="14" s="1"/>
  <c r="D27" i="14"/>
  <c r="D26" i="14"/>
  <c r="D25" i="14"/>
  <c r="D24" i="14"/>
  <c r="E23" i="14"/>
  <c r="D23" i="14"/>
  <c r="H22" i="14"/>
  <c r="K21" i="14"/>
  <c r="H21" i="14"/>
  <c r="L20" i="14"/>
  <c r="K20" i="14"/>
  <c r="G27" i="14" l="1"/>
  <c r="I40" i="11"/>
  <c r="G24" i="11"/>
  <c r="G23" i="11"/>
  <c r="G22" i="11"/>
  <c r="G21" i="11"/>
  <c r="G20" i="11"/>
  <c r="G19" i="11"/>
  <c r="G18" i="11"/>
  <c r="G17" i="11"/>
  <c r="G16" i="11"/>
  <c r="G25" i="11" l="1"/>
  <c r="I43" i="16" s="1"/>
  <c r="D47" i="16" s="1"/>
</calcChain>
</file>

<file path=xl/sharedStrings.xml><?xml version="1.0" encoding="utf-8"?>
<sst xmlns="http://schemas.openxmlformats.org/spreadsheetml/2006/main" count="285" uniqueCount="219">
  <si>
    <t>Metalle</t>
  </si>
  <si>
    <t>Holz</t>
  </si>
  <si>
    <t>Textilien</t>
  </si>
  <si>
    <t>in Tonnen</t>
  </si>
  <si>
    <t>Summe Abfallgemische</t>
  </si>
  <si>
    <t>Adresse:</t>
  </si>
  <si>
    <t>Straße, Hausnummer</t>
  </si>
  <si>
    <t>PLZ, Ort</t>
  </si>
  <si>
    <t>Abfallgemische</t>
  </si>
  <si>
    <t>Zuführung zu einer Vorbehandlungsanlage</t>
  </si>
  <si>
    <t>Art der Verwertung:</t>
  </si>
  <si>
    <t>Ansprechperson:</t>
  </si>
  <si>
    <t>Name</t>
  </si>
  <si>
    <t>Tel.-Nr.</t>
  </si>
  <si>
    <t>E-Mail</t>
  </si>
  <si>
    <r>
      <rPr>
        <b/>
        <u/>
        <sz val="9"/>
        <color theme="1"/>
        <rFont val="Calibri"/>
        <family val="2"/>
      </rPr>
      <t>technisch nicht möglich</t>
    </r>
    <r>
      <rPr>
        <b/>
        <sz val="9"/>
        <color theme="1"/>
        <rFont val="Calibri"/>
        <family val="2"/>
      </rPr>
      <t>, weil</t>
    </r>
  </si>
  <si>
    <r>
      <rPr>
        <b/>
        <u/>
        <sz val="9"/>
        <color theme="1"/>
        <rFont val="Calibri"/>
        <family val="2"/>
      </rPr>
      <t>wirtschaftlich nicht zumutbar</t>
    </r>
    <r>
      <rPr>
        <b/>
        <sz val="9"/>
        <color theme="1"/>
        <rFont val="Calibri"/>
        <family val="2"/>
      </rPr>
      <t>, weil</t>
    </r>
  </si>
  <si>
    <t>in Kubikmeter</t>
  </si>
  <si>
    <t>Kubikmeter</t>
  </si>
  <si>
    <t>in Liter</t>
  </si>
  <si>
    <t>Mülltonnen</t>
  </si>
  <si>
    <t>MGB</t>
  </si>
  <si>
    <t>MBG = Müll-Groß-Behälter</t>
  </si>
  <si>
    <t>Tonne je</t>
  </si>
  <si>
    <t>Füllgrad</t>
  </si>
  <si>
    <t>pro Jahr</t>
  </si>
  <si>
    <t>Abfälle zur Beseitigung, die dem öffentlich-rechtlichen 
Entsorgungsträger überlassen werden</t>
  </si>
  <si>
    <t>Betrieb/ Filiale:</t>
  </si>
  <si>
    <t>Betreiber/Anlagenstandort:</t>
  </si>
  <si>
    <t>1)</t>
  </si>
  <si>
    <t>2)</t>
  </si>
  <si>
    <t>3)</t>
  </si>
  <si>
    <t>Ermittlung des Jahresvolumens in Kubikmeter</t>
  </si>
  <si>
    <t>Behälter-</t>
  </si>
  <si>
    <t>Abholrhythmus</t>
  </si>
  <si>
    <t>volumen</t>
  </si>
  <si>
    <t>des</t>
  </si>
  <si>
    <t>Behälters</t>
  </si>
  <si>
    <t>wöchentlich</t>
  </si>
  <si>
    <t>14-Tägig</t>
  </si>
  <si>
    <t>4-wöchentlich</t>
  </si>
  <si>
    <t>Jahresvolumen für die Dokumentation gem. GewAbfV</t>
  </si>
  <si>
    <t>in Abhängigkeit von Behältergröße, Grad der durchschnittlichen Befüllung und Abholrhythmus</t>
  </si>
  <si>
    <t>Das hier ermittelten Volumen 
tragen Sie bitte in die Tabellen der Dokumentation ein.</t>
  </si>
  <si>
    <t>X</t>
  </si>
  <si>
    <t>4)</t>
  </si>
  <si>
    <t>bis:</t>
  </si>
  <si>
    <t>Dokumentation für den Zeitraum         von:</t>
  </si>
  <si>
    <r>
      <t xml:space="preserve">Wählen Sie in den nachfolgenden Tabellen 1 bis 3 mit einem </t>
    </r>
    <r>
      <rPr>
        <b/>
        <sz val="11"/>
        <color theme="1"/>
        <rFont val="Calibri"/>
        <family val="2"/>
      </rPr>
      <t>"X"</t>
    </r>
    <r>
      <rPr>
        <sz val="9"/>
        <color theme="1"/>
        <rFont val="Calibri"/>
        <family val="2"/>
      </rPr>
      <t xml:space="preserve">  die Behältergröße, den durchschnittlichen Füllgrad des ausgewählten Behälters und den Abholrhythmus durch den Entsorger entsprechend Ihrer Entsorgungssituation aus.
</t>
    </r>
    <r>
      <rPr>
        <b/>
        <sz val="9"/>
        <color rgb="FF3333FF"/>
        <rFont val="Calibri"/>
        <family val="2"/>
      </rPr>
      <t>Sie können in den blauen Feldern auch individuelle Angaben machen.</t>
    </r>
  </si>
  <si>
    <t>Auswahl 1</t>
  </si>
  <si>
    <t>+</t>
  </si>
  <si>
    <t>Auswahl 2</t>
  </si>
  <si>
    <t>Auswahl 3</t>
  </si>
  <si>
    <t>Die Getrenntsammlungs-
quote beträgt</t>
  </si>
  <si>
    <t>Dokumentation für den Zeitraum</t>
  </si>
  <si>
    <t>von:</t>
  </si>
  <si>
    <t>6)</t>
  </si>
  <si>
    <t>7)</t>
  </si>
  <si>
    <t>5)</t>
  </si>
  <si>
    <r>
      <t xml:space="preserve">Bioabfälle </t>
    </r>
    <r>
      <rPr>
        <sz val="8"/>
        <color theme="1"/>
        <rFont val="Calibri"/>
        <family val="2"/>
      </rPr>
      <t>(Küchenabfälle, Grünschnitt u.ä.)</t>
    </r>
  </si>
  <si>
    <t>Dokumentation der Entsorgung gewerblicher Siedlungsabfälle nach Gewerbeabfallverordnung (GewAbfV)</t>
  </si>
  <si>
    <t>Allgemeine Hinweise zur Dokumentation</t>
  </si>
  <si>
    <t>Ausnahmenregelung für Kleinmengen</t>
  </si>
  <si>
    <t>Abfälle, die nicht verwertet werden sind dem zuständigen öffentlich-rechtlichen Entsorgungsträger zu überlassen.</t>
  </si>
  <si>
    <t>Der Nachweis ist durch einen Sachverständigen zu erbringen.</t>
  </si>
  <si>
    <t xml:space="preserve">Von der Grundpflicht zur getrennten Sammlung darf nur in begründeten Einzelfällen abgewichen werden. </t>
  </si>
  <si>
    <t xml:space="preserve">Von der Grundpflicht zur Vorbehandlung darf nur in begründeten Einzelfällen abgewichen werden. </t>
  </si>
  <si>
    <t>Für jede Betriebsstätte ist eine Dokumentation zu erstellen und auf Nachfrage der zuständigen Behörde vorzulegen.</t>
  </si>
  <si>
    <t xml:space="preserve">Bitte fügen Sie dieser Dokumentation Belege über die Zuführung zur Vorbehandlung bzw. zur energetischen Verwertung bei z.B. Liefer- oder Wiegescheine, </t>
  </si>
  <si>
    <t>Entsorgungsverträge oder Nachweise desjenigen bei, der die Abfälle übernimmt (§ 4 Abs. 5 GewAbfV).</t>
  </si>
  <si>
    <t>Die Erklärungen haben Name und Anschrift sowie jeweils die Massen der Abfälle und das vorgesehene Behandlungsverfahren zu enthalten (§ 3 Abs. 3 Nr. 2 GewAbfV).</t>
  </si>
  <si>
    <t>Bitte fügen Sie entsprechend Belege bei (z.B. Lagepläne, Lichtbilder, Kostenbetrachtungen, Angebote).</t>
  </si>
  <si>
    <t xml:space="preserve">Nutzen Sie auch das Excel-Tabellenblatt "Begründungen" und fügen Sie entsprechende Belege bei </t>
  </si>
  <si>
    <t>Die Jahres-Kubikmeter können Sie mit Hilfe des Tabellenblattes "Jahresvolumen-Rechner"  ermitteln.</t>
  </si>
  <si>
    <t>Glas</t>
  </si>
  <si>
    <t>(z.B. Lichtbilder vom Abfallgemisch, Lagepläne, Angebote, Kostenbetrachtungen, Ablehnung der Annahme).</t>
  </si>
  <si>
    <t>F</t>
  </si>
  <si>
    <t>G</t>
  </si>
  <si>
    <t>Spalte</t>
  </si>
  <si>
    <t>V</t>
  </si>
  <si>
    <t>A</t>
  </si>
  <si>
    <t>M</t>
  </si>
  <si>
    <t>R</t>
  </si>
  <si>
    <t>S</t>
  </si>
  <si>
    <t>Ü</t>
  </si>
  <si>
    <t>Der Wiederververwendung</t>
  </si>
  <si>
    <t>Einer sonstigen (ener-</t>
  </si>
  <si>
    <t>8)</t>
  </si>
  <si>
    <t>nicht zumutbar ist.</t>
  </si>
  <si>
    <t>Bitte fügen Sie entsprechende Belege bei (z.B. Lichtbilder vom Abfallgemisch, Lagepläne, Angebote, Kostenbetrachtungen, Ablehnung der Annahme).</t>
  </si>
  <si>
    <r>
      <t xml:space="preserve">Begründung, warum die </t>
    </r>
    <r>
      <rPr>
        <b/>
        <u/>
        <sz val="9"/>
        <color theme="1"/>
        <rFont val="Calibri"/>
        <family val="2"/>
      </rPr>
      <t>Zuführung von Abfallgemischen zu einer Vorbehandlungsanlage</t>
    </r>
    <r>
      <rPr>
        <b/>
        <sz val="9"/>
        <color theme="1"/>
        <rFont val="Calibri"/>
        <family val="2"/>
      </rPr>
      <t xml:space="preserve"> technisch nicht möglich oder wirtschaftlich </t>
    </r>
  </si>
  <si>
    <t>1. Getrenntsammlung und Recycling oder Vorbereitung zur Wiederverwendung</t>
  </si>
  <si>
    <t>Nutzen Sie auch das Excel-Tabellenblatt "Begründungen" und fügen Sie entsprechend Belege bei (z.B. Lagepläne, Lichtbilder, Kostenbetrachtungen, Angebote).</t>
  </si>
  <si>
    <t>ohne Elektrogeräte und Batterien</t>
  </si>
  <si>
    <r>
      <t xml:space="preserve">Verpackungen </t>
    </r>
    <r>
      <rPr>
        <sz val="8"/>
        <color theme="1"/>
        <rFont val="Calibri"/>
        <family val="2"/>
      </rPr>
      <t>(gelbe Tonne); freiwillige Angabe</t>
    </r>
  </si>
  <si>
    <t>2. Beseitigung nicht verwertbarer Abfälle (Restabfälle)</t>
  </si>
  <si>
    <t>3. Ausnahmen von der Getrenntsammlung</t>
  </si>
  <si>
    <t>5. Gesamtmenge der angefallenen und entsorgten gewerblichen Siedlungsabfälle</t>
  </si>
  <si>
    <t>6. Getrenntsammlungsquote</t>
  </si>
  <si>
    <t>Abfallfraktionen</t>
  </si>
  <si>
    <t>1. Getrenntsammlung und Recycling bzw. Vorbereitung zur Wiederverwendung</t>
  </si>
  <si>
    <t>4. Sammlung von Gemischen und Vorbehandlung sowie Ausnahmen aus der Vorbehandlung</t>
  </si>
  <si>
    <t>gemäß Gewerbeabfallverordnung (GewAbfV)</t>
  </si>
  <si>
    <r>
      <t xml:space="preserve">Dokumentation der </t>
    </r>
    <r>
      <rPr>
        <b/>
        <u/>
        <sz val="11"/>
        <color theme="1"/>
        <rFont val="Calibri"/>
        <family val="2"/>
      </rPr>
      <t>Getrenntsammlung</t>
    </r>
    <r>
      <rPr>
        <b/>
        <sz val="11"/>
        <color theme="1"/>
        <rFont val="Calibri"/>
        <family val="2"/>
      </rPr>
      <t xml:space="preserve"> gewerblicher Siedlungsabfälle</t>
    </r>
  </si>
  <si>
    <r>
      <t xml:space="preserve">Dokumentation der </t>
    </r>
    <r>
      <rPr>
        <b/>
        <u/>
        <sz val="11"/>
        <color theme="1"/>
        <rFont val="Calibri"/>
        <family val="2"/>
      </rPr>
      <t>Sammlung und Entsorgung von Gemischen</t>
    </r>
    <r>
      <rPr>
        <b/>
        <sz val="11"/>
        <color theme="1"/>
        <rFont val="Calibri"/>
        <family val="2"/>
      </rPr>
      <t xml:space="preserve"> gewerblicher Siedlungsabfälle </t>
    </r>
  </si>
  <si>
    <t>Umrechnungsfaktoren für weitere Abfallfraktionen finden Sie hier: www.statistik.bayern.de/erhebungen/00067.php</t>
  </si>
  <si>
    <t>Quelle Umrechnungsfaktor Kubikmeter in Tonnen: www.statistik-bw.de/DatenMelden/Formularservice/33_A_Umrechnungsfaktoren.pdf</t>
  </si>
  <si>
    <t>Nur falls Wiederverwendung oder Recycling nicht möglich sind (z.B. aufgrund zu hoher Schadstoffgehalte). Bitte begründen.</t>
  </si>
  <si>
    <t>Sofern Abfälle nicht getrennt gesammelt werden nutzen Sie das Tabellenblatt "Doku Gemische".</t>
  </si>
  <si>
    <r>
      <t>Getrennt gesammelte Abfallfraktionen</t>
    </r>
    <r>
      <rPr>
        <b/>
        <vertAlign val="superscript"/>
        <sz val="11"/>
        <color theme="1"/>
        <rFont val="Calibri"/>
        <family val="2"/>
      </rPr>
      <t>1)</t>
    </r>
  </si>
  <si>
    <r>
      <t>Abfallvolumen</t>
    </r>
    <r>
      <rPr>
        <b/>
        <vertAlign val="superscript"/>
        <sz val="10"/>
        <color theme="1"/>
        <rFont val="Calibri"/>
        <family val="2"/>
      </rPr>
      <t>2)</t>
    </r>
  </si>
  <si>
    <r>
      <t>Faktor</t>
    </r>
    <r>
      <rPr>
        <b/>
        <vertAlign val="superscript"/>
        <sz val="10"/>
        <color theme="1"/>
        <rFont val="Calibri"/>
        <family val="2"/>
      </rPr>
      <t>3)</t>
    </r>
  </si>
  <si>
    <t>Masse</t>
  </si>
  <si>
    <t>9)</t>
  </si>
  <si>
    <t>Die Getrenntsammlungsquote wird automatisch berechnet.</t>
  </si>
  <si>
    <t>nicht getrennt gesammelt</t>
  </si>
  <si>
    <t>Getrenntsammlung und Recycling oder Vorbereitung zur Wiederverwendung</t>
  </si>
  <si>
    <t>Bitte tragen Sie die Volumenangaben in die Spalte V ein. Massen und Getrenntsammelquote werden automatisch errechnet.</t>
  </si>
  <si>
    <t>Bitte tragen Sie die Volumenangaben in die Spalte V ein. Massen werden automatisch errechnet.</t>
  </si>
  <si>
    <r>
      <t>geführte Masse pro Jahr</t>
    </r>
    <r>
      <rPr>
        <b/>
        <vertAlign val="superscript"/>
        <sz val="10"/>
        <color theme="1"/>
        <rFont val="Calibri"/>
        <family val="2"/>
      </rPr>
      <t>4)</t>
    </r>
  </si>
  <si>
    <t>oder dem Recycling zu-</t>
  </si>
  <si>
    <t>getischen) Verwertung zu-</t>
  </si>
  <si>
    <r>
      <t>geführte Masse pro Jahr</t>
    </r>
    <r>
      <rPr>
        <b/>
        <vertAlign val="superscript"/>
        <sz val="10"/>
        <color theme="1"/>
        <rFont val="Calibri"/>
        <family val="2"/>
      </rPr>
      <t>4) 5)</t>
    </r>
  </si>
  <si>
    <t xml:space="preserve">Unterlagen, die zur Dokumentation der aktuellen Entsorgungssituation nicht mehr erforderlich sind, sind für etwaige </t>
  </si>
  <si>
    <t>spätere Überprüfungen noch drei Jahre aufzubewahren.</t>
  </si>
  <si>
    <t xml:space="preserve">https://www.statistik.bayern.de/erhebungen/00067.php. </t>
  </si>
  <si>
    <t xml:space="preserve">Technisch nicht möglich ist die getrennte Sammlung auch, wenn Abfallbehältern an öffentlich zugänglichen Anfallstellen </t>
  </si>
  <si>
    <t>durch eine Vielzahl von Erzeugern befüllt werden, so dass die Getrenntsammlung nicht gewährleistet werden kann.</t>
  </si>
  <si>
    <t xml:space="preserve">Bei der erstmaligen Übergabe der Gemische an die Vorbehandlungsanlage ist eine Bestätigung einzuholen, dass die </t>
  </si>
  <si>
    <t xml:space="preserve">Entfällt die Pflicht zur Vorbehandlung, sind die Gemische von anderen Abfällen getrennt zu halten und unverzüglich </t>
  </si>
  <si>
    <t xml:space="preserve">In diesen Gemischen dürfen Bioabfälle, Glas und Metall nur enthalten sein, soweit sie die Vorbehandlung nicht </t>
  </si>
  <si>
    <t xml:space="preserve">beeinträchtigen oder verhindern. </t>
  </si>
  <si>
    <t>Sofern im vorangegangenen Kalenderjahr eine Getrenntsammlungsquote für gewerbliche Siedlungsabfälle von min-</t>
  </si>
  <si>
    <t>Bitte fügen Sie jeweils eine Erklärung desjenigen bei, der die getrennt gesammelte Abfallfraktion übernimmt (z.B. Rechnung od. Wiegeschein vom Beförderer od. Anlagenbetreiber).</t>
  </si>
  <si>
    <t>Ausfüllhilfe zur Dokumentation der Entsorgung von gewerblichen Siedlungsabfällen nach Gewerbeabfallverordnung</t>
  </si>
  <si>
    <t>(GewAbfV)</t>
  </si>
  <si>
    <r>
      <t xml:space="preserve">Begründung, warum die </t>
    </r>
    <r>
      <rPr>
        <b/>
        <u/>
        <sz val="9"/>
        <color theme="1"/>
        <rFont val="Calibri"/>
        <family val="2"/>
      </rPr>
      <t>Getrenntsammlung und Zuführung zur Wiederverwedung oder zum Recycling</t>
    </r>
    <r>
      <rPr>
        <b/>
        <sz val="9"/>
        <color theme="1"/>
        <rFont val="Calibri"/>
        <family val="2"/>
      </rPr>
      <t xml:space="preserve"> technisch nicht möglich oder </t>
    </r>
  </si>
  <si>
    <t>wirtschaftlich nicht zumutbar ist.</t>
  </si>
  <si>
    <t xml:space="preserve">Die Dokumentation erfolgt einmalig und ist bei Änderung der Rahmenbedingungen (z.B. Abfallzusammensetzung </t>
  </si>
  <si>
    <t xml:space="preserve">oder Entsorgungswege) zeitnah zu aktualisieren. Eine jährliche Aktualisierung wird empfohlen. </t>
  </si>
  <si>
    <t xml:space="preserve">Kleinmengen gewerblicher Siedlungsabfälle, die insgesamt nicht die üblicherweise in Haushalten anfallende Menge </t>
  </si>
  <si>
    <t xml:space="preserve">überschreiten, dürfen zusammen mit Haushaltsabfällen auf demselben Grundstück entsorgt werden (z.B. </t>
  </si>
  <si>
    <t>Dokumentation kann in diesem Fall verzichtet werden.</t>
  </si>
  <si>
    <t>Architekturbüro im Wohnhaus). Die angebotenen Getrenntsammlungssysteme sind zu nutzen. Auf eine</t>
  </si>
  <si>
    <t xml:space="preserve">Für Verpackungen, die über die gelbe Tonne entsorgt werden sowie für Elektrogeräte und Batterien gelten die </t>
  </si>
  <si>
    <t xml:space="preserve">Getrenntsammlungspflichten gemäß Verpackungsverordnung/Verpackungsgesetz, Elektro- und Elektronikgeräte- </t>
  </si>
  <si>
    <t>gesetz bzw. Batteriegesetz.</t>
  </si>
  <si>
    <t>dem Recycling zuzuführen.</t>
  </si>
  <si>
    <t>Die getrennt gesammelten Abfälle sind der Vorbereitung zur Wiederverwendung (z.B. Reparatur, Reinigung) oder</t>
  </si>
  <si>
    <t>Dritten zu nutzen.</t>
  </si>
  <si>
    <t>Hierzu ist mindestens ein Behälter des öffentlich-rechtlichen Entsorgungsträger bzw. des von ihm beauftragten</t>
  </si>
  <si>
    <t>Abfälle ausnahmsweise als Gemisch zu sammeln.</t>
  </si>
  <si>
    <t>Nur wenn die getrennte Sammlung nachweislich technisch unmöglich oder wirtschaftlich unzumutbar ist, sind</t>
  </si>
  <si>
    <t xml:space="preserve">Nur falls in seltenen Fällen z.B. aufgrund hoher Schadstoffbelastung keine Wiederverwendung und kein Recycling </t>
  </si>
  <si>
    <t xml:space="preserve">einer getrennt gesammelten Fraktion möglich ist, ist diese Fraktionen der sonstigen (energetischen) Verwertung </t>
  </si>
  <si>
    <t>zuzuführen. Dies ist im Einzelfall zubegründen.</t>
  </si>
  <si>
    <t>durchführbar ist.</t>
  </si>
  <si>
    <t>Für jede Abfallfraktion ist einzeln nachvollziehbar darzulegen, aus welchem Grund die getrennte Sammlung nicht</t>
  </si>
  <si>
    <t>Technisch nicht möglich ist die getrennte Sammlung insbesondere dann, wenn für eine Aufstellung der Abfall-</t>
  </si>
  <si>
    <t>behälter für die getrennte Sammlung nicht genug Platz zur Verfügung steht.</t>
  </si>
  <si>
    <t xml:space="preserve">Von einer wirtschaftlichen Unzumutbarkeit kann ausgegangen werden, wenn eine Abfallfraktion in einer sehr </t>
  </si>
  <si>
    <t>geringen Menge anfällt (Orientierungswert: 10 kg/Woche).</t>
  </si>
  <si>
    <t xml:space="preserve">Werden Abfälle ausnahmsweise als Gemisch gesammelt, so sind diese unverzüglich einer Vorbehandlungsanlage </t>
  </si>
  <si>
    <t>zuzuführen.</t>
  </si>
  <si>
    <t>nicht enthalten sein.</t>
  </si>
  <si>
    <t>In diesen Gemischen dürfen Abfälle aus der humanmedizinischen oder tierärztlichen Versorgung und Forschung</t>
  </si>
  <si>
    <t xml:space="preserve">trächtigen oder verhindern. </t>
  </si>
  <si>
    <t>In diesen Gemischen dürfen Bioabfälle und Glas nur enthalten sein, soweit sie die Vorbehandlung nicht beein-</t>
  </si>
  <si>
    <t xml:space="preserve">85 Prozent erfüllt (Anforderungen nach § 6 Abs. 1 und 3). </t>
  </si>
  <si>
    <t xml:space="preserve">Vorbehandlungsanlage die Anforderungen an die Anlagenausstattung sowie die jährliche Sortierquote von </t>
  </si>
  <si>
    <t xml:space="preserve">Entsorgungsfachbetriebeverordnung sowie die monatliche Dokumentation der Sortierquote (Auszug aus dem </t>
  </si>
  <si>
    <t xml:space="preserve">Es wird empfohlen, sich das Ergebnis der letzten Fremdkontrolle bzw. den Überwachungsbericht nach der </t>
  </si>
  <si>
    <t>Betriebstragebuch) der Vorbehandlungsanlage vorlegen zu lassen.</t>
  </si>
  <si>
    <t xml:space="preserve">Wenn die Vorbehandlung des Gemisches nachweislich technisch unmöglich oder wirtschaftlich unzumutbar ist, </t>
  </si>
  <si>
    <t>sind Abfälle ausnahmsweise energetisch zu verwerten.</t>
  </si>
  <si>
    <t>Technisch nicht möglich ist die Vorbehandlung z.B. dann, wenn aufgrund der Zusammensetzung keine Vor-</t>
  </si>
  <si>
    <t>behandlung möglich ist. Im Vorfeld sind Maßnahmen zu ergreifen, um die Sortierfähigkeit nicht zu gefährden.</t>
  </si>
  <si>
    <t>Wirtschaft nicht zumutbar ist die Vorbehandlung dann, wenn die Kosten für die Vorbehandlung der Gemische und</t>
  </si>
  <si>
    <t xml:space="preserve"> die anschließende Verwertung außer Verhältnis zu den Kosten für eine Verwertung stehen, die keine Vor-</t>
  </si>
  <si>
    <t>behandlung erfordert. Bloße Mehrkosten reichen für eine Unzumutbarkeit nicht aus.</t>
  </si>
  <si>
    <t xml:space="preserve">vorrangig einer hochwertigen sonstigen (energetischen) Verwertung zuzuführen (z.B. Anlage mit behördlich </t>
  </si>
  <si>
    <t>genehmigtem R1-Status) (§ 4 Abs. 4).</t>
  </si>
  <si>
    <t xml:space="preserve">und Restabfälle werden für die Berechnung der Getrenntsammlungsquote automatisch berechnet. </t>
  </si>
  <si>
    <t>Die Summe der insgesamt angefallenen und entsorgten getrennt gesammelten Abfallfraktionen, Abfallgemische</t>
  </si>
  <si>
    <t>Die Getrenntsammlungsquote berechnet sich aus dem Quotienten der getrennt gesammelten Massen an gewerb-</t>
  </si>
  <si>
    <t>lichen Siedlungsabfällen und der Gesamtmasse der bei einem Erzeuger anfallenden gewerblichen Siedlungs-</t>
  </si>
  <si>
    <t xml:space="preserve">Wirtschaftlich nicht zumutbar ist die getrennte Sammlung dann, wenn die Kosten der getrennten Sammlung  </t>
  </si>
  <si>
    <t xml:space="preserve">(abzüglich ggf. erzielbarer Wertstofferlöse) unangemessen hoch gegenüber den Kosten für eine Erfassung als </t>
  </si>
  <si>
    <t xml:space="preserve">Abfallgemisch (inklusive  Vorbehandlung und Entsorgung) sind. Bloße Mehrkosten reichen für eine Unzumutbarkeit </t>
  </si>
  <si>
    <t>nicht aus.</t>
  </si>
  <si>
    <t>Sofern verfügbar können Sie die Jahresmengen in Tonnen auch direkt in die Spalte M eintragen.</t>
  </si>
  <si>
    <t xml:space="preserve">destens 90 Prozent erreicht wurde, darf das Restgemisch unmittelbar einer energetischen Verwertung zugeführt </t>
  </si>
  <si>
    <t>werden.</t>
  </si>
  <si>
    <t xml:space="preserve">Innerhalb der Abfallfraktionen kann eine weitergehende Trennung nach Materialart oder Schadstoffbelastung </t>
  </si>
  <si>
    <t>zweckmäßig sein, um dieweitere Verwertung zu ermöglichen.</t>
  </si>
  <si>
    <t xml:space="preserve">Die Masse der jeweiligen Abfallfraktion kann entweder direkt eingetragen (Tabellenblatt Doku Getrennsammlung </t>
  </si>
  <si>
    <t xml:space="preserve">Spalte M) oder aus der Volumenangabe (Tabellenblatt Doku Getrenntsammlung Spalte V) mit Hilfe des Faktors </t>
  </si>
  <si>
    <t xml:space="preserve">(Tabellenblatt Doku Getrenntsammlung Spalte F) berechnet werden. Für weitere Abfallfraktionen können Sie die </t>
  </si>
  <si>
    <t>Umrechnungsfaktoren des Bayerischen Landesamt für Statistik auf der folgenden Internetseite verwenden:</t>
  </si>
  <si>
    <t>aus Gewerbe und Industrie getrennt zu sammeln, die mit Abfällen aus privaten Haushaltungen vergleichbar sind.</t>
  </si>
  <si>
    <t>Neben den genannten Abfallfraktionen (Tabellenblatt Doku Getrenntsammlung Spalte A) sind weitere Fraktionen</t>
  </si>
  <si>
    <t>10)</t>
  </si>
  <si>
    <t>ohne Verpackungen (gelbe Tonne)</t>
  </si>
  <si>
    <r>
      <t>Summe getrennt gesammelte Fraktionen</t>
    </r>
    <r>
      <rPr>
        <b/>
        <vertAlign val="superscript"/>
        <sz val="11"/>
        <color theme="1"/>
        <rFont val="Calibri"/>
        <family val="2"/>
      </rPr>
      <t>6)</t>
    </r>
  </si>
  <si>
    <r>
      <t>Stichwortartige Begründung</t>
    </r>
    <r>
      <rPr>
        <vertAlign val="superscript"/>
        <sz val="10"/>
        <color theme="1"/>
        <rFont val="Calibri"/>
        <family val="2"/>
      </rPr>
      <t>7)</t>
    </r>
  </si>
  <si>
    <r>
      <t xml:space="preserve">Abfallgemische die einer Vorbehandlungsanlage zugeführt werden </t>
    </r>
    <r>
      <rPr>
        <b/>
        <vertAlign val="superscript"/>
        <sz val="9"/>
        <color theme="1"/>
        <rFont val="Calibri"/>
        <family val="2"/>
      </rPr>
      <t>8) 9)</t>
    </r>
  </si>
  <si>
    <r>
      <t xml:space="preserve">Abfallgemische die einer hochwertigen sonstigen Verwertung zugeführt werden </t>
    </r>
    <r>
      <rPr>
        <b/>
        <vertAlign val="superscript"/>
        <sz val="9"/>
        <color theme="1"/>
        <rFont val="Calibri"/>
        <family val="2"/>
      </rPr>
      <t>9)</t>
    </r>
  </si>
  <si>
    <r>
      <t xml:space="preserve">Stichwortartige Begründung </t>
    </r>
    <r>
      <rPr>
        <vertAlign val="superscript"/>
        <sz val="10"/>
        <color theme="1"/>
        <rFont val="Calibri"/>
        <family val="2"/>
      </rPr>
      <t>10)</t>
    </r>
  </si>
  <si>
    <t xml:space="preserve">Bitte fügen Sie eine Bestätigung des Betreibers der Vorbehandlungsanlage bei, dass die Anlage die Anfordeungen an die technische Mindestausstattung sowie </t>
  </si>
  <si>
    <t xml:space="preserve"> eine Sortierquote von mindestens 85 % als Mittelwert im Kalenderjahr erfüllt (§ 4 Abs. 2 GewAbfV).</t>
  </si>
  <si>
    <t>11)</t>
  </si>
  <si>
    <r>
      <t>Summe getrennt gesammelte Abfallfraktionen, Abfallgemische und überlassene Abfälle</t>
    </r>
    <r>
      <rPr>
        <b/>
        <vertAlign val="superscript"/>
        <sz val="11"/>
        <color theme="1"/>
        <rFont val="Calibri"/>
        <family val="2"/>
      </rPr>
      <t>11)</t>
    </r>
  </si>
  <si>
    <t>Verpackungen (gelbe Tonne) sowie Elektrogeräte und Batterien dürfen nicht einberechnet werden.</t>
  </si>
  <si>
    <t>abfällen multipliziert mit 100 Prozent. Verpackungen, die über die gelbe Tonne entsorgt werden sowie Elektro-</t>
  </si>
  <si>
    <t>geräte und Batterien dürfen nicht einberechnet werden.</t>
  </si>
  <si>
    <r>
      <rPr>
        <b/>
        <sz val="9"/>
        <color theme="1"/>
        <rFont val="Calibri"/>
        <family val="2"/>
      </rPr>
      <t xml:space="preserve">Papier, Pappe und Kartonagen </t>
    </r>
    <r>
      <rPr>
        <sz val="8"/>
        <color theme="1"/>
        <rFont val="Calibri"/>
        <family val="2"/>
      </rPr>
      <t>(ohne Hygienepapier)</t>
    </r>
  </si>
  <si>
    <r>
      <t>Kunststoffe</t>
    </r>
    <r>
      <rPr>
        <sz val="8"/>
        <color theme="1"/>
        <rFont val="Calibri"/>
        <family val="2"/>
      </rPr>
      <t xml:space="preserve">  (ohne gelbe Tonne)</t>
    </r>
  </si>
  <si>
    <r>
      <t>Kunststoffe</t>
    </r>
    <r>
      <rPr>
        <b/>
        <sz val="8"/>
        <color theme="1"/>
        <rFont val="Calibri"/>
        <family val="2"/>
      </rPr>
      <t xml:space="preserve"> </t>
    </r>
    <r>
      <rPr>
        <sz val="8"/>
        <color theme="1"/>
        <rFont val="Calibri"/>
        <family val="2"/>
      </rPr>
      <t>(ohne gelbe Tonne)</t>
    </r>
  </si>
  <si>
    <r>
      <rPr>
        <b/>
        <sz val="9"/>
        <color theme="1"/>
        <rFont val="Calibri"/>
        <family val="2"/>
      </rPr>
      <t xml:space="preserve">Papier, Pappe und Kartonagen </t>
    </r>
    <r>
      <rPr>
        <sz val="8"/>
        <color theme="1"/>
        <rFont val="Calibri"/>
        <family val="2"/>
      </rPr>
      <t>(blaue Tonne)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</si>
</sst>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\ &quot;m³&quot;"/>
    <numFmt numFmtId="165" formatCode="0\ &quot;mal im Jahr&quot;"/>
    <numFmt numFmtId="166" formatCode="#,##0\ &quot;m³&quot;"/>
    <numFmt numFmtId="167" formatCode="#,##0\ &quot;l&quot;"/>
  </numFmts>
  <fonts count="45" x14ac:knownFonts="1"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theme="1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b/>
      <i/>
      <sz val="8"/>
      <color theme="1"/>
      <name val="Calibri"/>
      <family val="2"/>
    </font>
    <font>
      <sz val="8"/>
      <color theme="1" tint="0.499984740745262"/>
      <name val="Calibri"/>
      <family val="2"/>
    </font>
    <font>
      <b/>
      <u/>
      <sz val="9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8"/>
      <color rgb="FF3333FF"/>
      <name val="Calibri"/>
      <family val="2"/>
    </font>
    <font>
      <b/>
      <vertAlign val="superscript"/>
      <sz val="10"/>
      <color theme="1"/>
      <name val="Calibri"/>
      <family val="2"/>
    </font>
    <font>
      <sz val="8"/>
      <color theme="1" tint="0.34998626667073579"/>
      <name val="Calibri"/>
      <family val="2"/>
    </font>
    <font>
      <i/>
      <sz val="9"/>
      <color theme="1"/>
      <name val="Calibri"/>
      <family val="2"/>
    </font>
    <font>
      <vertAlign val="superscript"/>
      <sz val="10"/>
      <color theme="1"/>
      <name val="Calibri"/>
      <family val="2"/>
    </font>
    <font>
      <i/>
      <sz val="8"/>
      <name val="Calibri"/>
      <family val="2"/>
    </font>
    <font>
      <b/>
      <sz val="11"/>
      <name val="Calibri"/>
      <family val="2"/>
    </font>
    <font>
      <sz val="8"/>
      <color theme="0" tint="-0.499984740745262"/>
      <name val="Calibri"/>
      <family val="2"/>
    </font>
    <font>
      <b/>
      <sz val="8"/>
      <color theme="0" tint="-0.499984740745262"/>
      <name val="Calibri"/>
      <family val="2"/>
    </font>
    <font>
      <i/>
      <sz val="8"/>
      <color theme="0" tint="-0.499984740745262"/>
      <name val="Calibri"/>
      <family val="2"/>
    </font>
    <font>
      <b/>
      <sz val="8"/>
      <color theme="1" tint="0.34998626667073579"/>
      <name val="Calibri"/>
      <family val="2"/>
    </font>
    <font>
      <i/>
      <sz val="8"/>
      <color theme="1" tint="0.499984740745262"/>
      <name val="Calibri"/>
      <family val="2"/>
    </font>
    <font>
      <vertAlign val="superscript"/>
      <sz val="10"/>
      <color theme="1" tint="0.34998626667073579"/>
      <name val="Calibri"/>
      <family val="2"/>
    </font>
    <font>
      <sz val="8"/>
      <color theme="0" tint="-0.14999847407452621"/>
      <name val="Calibri"/>
      <family val="2"/>
    </font>
    <font>
      <sz val="8"/>
      <color theme="0" tint="-0.249977111117893"/>
      <name val="Calibri"/>
      <family val="2"/>
    </font>
    <font>
      <sz val="11"/>
      <color theme="0" tint="-4.9989318521683403E-2"/>
      <name val="Calibri"/>
      <family val="2"/>
    </font>
    <font>
      <sz val="11"/>
      <color theme="0"/>
      <name val="Calibri"/>
      <family val="2"/>
    </font>
    <font>
      <b/>
      <sz val="9"/>
      <color rgb="FF3333FF"/>
      <name val="Calibri"/>
      <family val="2"/>
    </font>
    <font>
      <b/>
      <sz val="10"/>
      <color rgb="FF3333FF"/>
      <name val="Calibri"/>
      <family val="2"/>
    </font>
    <font>
      <b/>
      <sz val="14"/>
      <name val="Calibri"/>
      <family val="2"/>
    </font>
    <font>
      <b/>
      <sz val="9"/>
      <name val="Calibri"/>
      <family val="2"/>
    </font>
    <font>
      <b/>
      <sz val="22"/>
      <color theme="1" tint="0.499984740745262"/>
      <name val="Calibri"/>
      <family val="2"/>
    </font>
    <font>
      <b/>
      <vertAlign val="superscript"/>
      <sz val="9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name val="Calibri"/>
      <family val="2"/>
    </font>
    <font>
      <sz val="6"/>
      <color theme="1"/>
      <name val="Calibri"/>
      <family val="2"/>
    </font>
    <font>
      <b/>
      <sz val="6"/>
      <color theme="1"/>
      <name val="Calibri"/>
      <family val="2"/>
    </font>
    <font>
      <i/>
      <sz val="6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u/>
      <sz val="8"/>
      <color theme="10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Horizontal">
        <fgColor theme="0" tint="-0.14996795556505021"/>
        <bgColor theme="0" tint="-4.9989318521683403E-2"/>
      </patternFill>
    </fill>
  </fills>
  <borders count="59">
    <border>
      <left/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4.9989318521683403E-2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rgb="FFDDDDDD"/>
      </left>
      <right/>
      <top style="thin">
        <color rgb="FFDDDDDD"/>
      </top>
      <bottom/>
      <diagonal/>
    </border>
    <border>
      <left/>
      <right/>
      <top style="thin">
        <color rgb="FFDDDDDD"/>
      </top>
      <bottom/>
      <diagonal/>
    </border>
    <border>
      <left/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/>
      <top/>
      <bottom/>
      <diagonal/>
    </border>
    <border>
      <left/>
      <right style="thin">
        <color rgb="FFDDDDDD"/>
      </right>
      <top/>
      <bottom/>
      <diagonal/>
    </border>
    <border>
      <left style="thin">
        <color rgb="FFDDDDDD"/>
      </left>
      <right/>
      <top/>
      <bottom style="thin">
        <color rgb="FFDDDDDD"/>
      </bottom>
      <diagonal/>
    </border>
    <border>
      <left/>
      <right/>
      <top/>
      <bottom style="thin">
        <color rgb="FFDDDDDD"/>
      </bottom>
      <diagonal/>
    </border>
    <border>
      <left/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4659260841701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rgb="FFDDDDDD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77111117893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4659260841701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77111117893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391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/>
    <xf numFmtId="0" fontId="0" fillId="0" borderId="0" xfId="0" applyAlignment="1"/>
    <xf numFmtId="0" fontId="5" fillId="0" borderId="0" xfId="0" applyFont="1" applyAlignment="1">
      <alignment vertical="top"/>
    </xf>
    <xf numFmtId="0" fontId="0" fillId="0" borderId="0" xfId="0" applyFill="1" applyAlignment="1">
      <alignment vertical="center"/>
    </xf>
    <xf numFmtId="0" fontId="0" fillId="0" borderId="0" xfId="0" applyFill="1"/>
    <xf numFmtId="0" fontId="4" fillId="2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indent="1"/>
    </xf>
    <xf numFmtId="0" fontId="0" fillId="2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right" indent="1"/>
    </xf>
    <xf numFmtId="0" fontId="5" fillId="0" borderId="0" xfId="0" applyFont="1" applyBorder="1" applyAlignment="1">
      <alignment vertical="top"/>
    </xf>
    <xf numFmtId="0" fontId="0" fillId="2" borderId="0" xfId="0" applyFill="1" applyBorder="1" applyAlignment="1">
      <alignment vertical="center"/>
    </xf>
    <xf numFmtId="0" fontId="0" fillId="0" borderId="0" xfId="0" applyFont="1" applyAlignment="1">
      <alignment horizontal="left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" fillId="2" borderId="0" xfId="0" applyFont="1" applyFill="1" applyBorder="1" applyAlignment="1">
      <alignment horizontal="right" vertical="center" indent="1"/>
    </xf>
    <xf numFmtId="0" fontId="5" fillId="2" borderId="0" xfId="0" applyFont="1" applyFill="1" applyBorder="1" applyAlignment="1">
      <alignment horizontal="right" vertical="center" indent="1"/>
    </xf>
    <xf numFmtId="0" fontId="3" fillId="3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3" xfId="0" applyFont="1" applyBorder="1" applyAlignment="1">
      <alignment horizontal="right" vertical="center" wrapText="1" indent="1"/>
    </xf>
    <xf numFmtId="0" fontId="0" fillId="3" borderId="3" xfId="0" applyFont="1" applyFill="1" applyBorder="1" applyAlignment="1">
      <alignment horizontal="right" vertical="center" wrapText="1" indent="1"/>
    </xf>
    <xf numFmtId="0" fontId="6" fillId="2" borderId="0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0" fillId="2" borderId="1" xfId="0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indent="1"/>
    </xf>
    <xf numFmtId="0" fontId="6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4" fontId="4" fillId="2" borderId="6" xfId="0" applyNumberFormat="1" applyFont="1" applyFill="1" applyBorder="1" applyAlignment="1">
      <alignment horizontal="right" vertical="center" indent="1"/>
    </xf>
    <xf numFmtId="4" fontId="4" fillId="2" borderId="7" xfId="0" applyNumberFormat="1" applyFont="1" applyFill="1" applyBorder="1" applyAlignment="1">
      <alignment horizontal="right" vertical="center" indent="1"/>
    </xf>
    <xf numFmtId="4" fontId="6" fillId="2" borderId="7" xfId="0" applyNumberFormat="1" applyFont="1" applyFill="1" applyBorder="1" applyAlignment="1">
      <alignment horizontal="right" vertical="center" indent="1"/>
    </xf>
    <xf numFmtId="0" fontId="0" fillId="2" borderId="1" xfId="0" applyFill="1" applyBorder="1" applyAlignment="1">
      <alignment horizontal="right" vertical="center" inden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1" fillId="0" borderId="0" xfId="0" applyFont="1" applyBorder="1" applyAlignment="1">
      <alignment horizontal="right" indent="1"/>
    </xf>
    <xf numFmtId="0" fontId="23" fillId="0" borderId="0" xfId="0" applyFont="1" applyBorder="1" applyAlignment="1">
      <alignment horizontal="right" indent="1"/>
    </xf>
    <xf numFmtId="0" fontId="24" fillId="0" borderId="0" xfId="0" applyFont="1" applyAlignment="1">
      <alignment horizontal="left" vertical="top" indent="1"/>
    </xf>
    <xf numFmtId="0" fontId="4" fillId="2" borderId="1" xfId="0" applyFont="1" applyFill="1" applyBorder="1" applyAlignment="1">
      <alignment horizontal="left" vertical="center" indent="1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0" fontId="1" fillId="2" borderId="2" xfId="0" applyFont="1" applyFill="1" applyBorder="1" applyAlignment="1">
      <alignment horizontal="left" vertical="center" indent="1"/>
    </xf>
    <xf numFmtId="0" fontId="25" fillId="0" borderId="0" xfId="0" applyFont="1" applyAlignment="1">
      <alignment horizontal="right" vertical="center"/>
    </xf>
    <xf numFmtId="0" fontId="15" fillId="0" borderId="0" xfId="0" applyFont="1" applyAlignment="1"/>
    <xf numFmtId="0" fontId="15" fillId="0" borderId="0" xfId="0" applyFont="1" applyAlignment="1">
      <alignment vertical="top"/>
    </xf>
    <xf numFmtId="0" fontId="0" fillId="2" borderId="0" xfId="0" applyFill="1"/>
    <xf numFmtId="3" fontId="11" fillId="0" borderId="0" xfId="0" applyNumberFormat="1" applyFont="1" applyAlignment="1">
      <alignment horizontal="right" vertical="center" indent="1"/>
    </xf>
    <xf numFmtId="0" fontId="11" fillId="0" borderId="0" xfId="0" applyFont="1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0" fillId="3" borderId="0" xfId="0" applyFont="1" applyFill="1" applyAlignment="1">
      <alignment horizontal="left" vertical="center" indent="1"/>
    </xf>
    <xf numFmtId="0" fontId="0" fillId="0" borderId="0" xfId="0" quotePrefix="1" applyAlignment="1">
      <alignment vertical="center"/>
    </xf>
    <xf numFmtId="0" fontId="0" fillId="0" borderId="0" xfId="0" quotePrefix="1"/>
    <xf numFmtId="3" fontId="12" fillId="0" borderId="0" xfId="0" applyNumberFormat="1" applyFont="1" applyAlignment="1" applyProtection="1">
      <alignment horizontal="center" vertical="center"/>
      <protection locked="0"/>
    </xf>
    <xf numFmtId="0" fontId="27" fillId="0" borderId="0" xfId="0" applyFont="1" applyAlignment="1">
      <alignment horizontal="right"/>
    </xf>
    <xf numFmtId="3" fontId="11" fillId="3" borderId="0" xfId="0" applyNumberFormat="1" applyFont="1" applyFill="1" applyBorder="1" applyAlignment="1">
      <alignment horizontal="right" vertical="center" indent="1"/>
    </xf>
    <xf numFmtId="3" fontId="11" fillId="0" borderId="0" xfId="0" applyNumberFormat="1" applyFont="1" applyBorder="1" applyAlignment="1">
      <alignment horizontal="right" vertical="center" indent="1"/>
    </xf>
    <xf numFmtId="3" fontId="12" fillId="0" borderId="0" xfId="0" applyNumberFormat="1" applyFont="1" applyBorder="1" applyAlignment="1" applyProtection="1">
      <alignment horizontal="center" vertical="center"/>
      <protection locked="0"/>
    </xf>
    <xf numFmtId="0" fontId="31" fillId="0" borderId="0" xfId="0" applyFont="1" applyFill="1" applyAlignment="1">
      <alignment horizontal="left" vertical="center" indent="1"/>
    </xf>
    <xf numFmtId="0" fontId="11" fillId="0" borderId="0" xfId="0" applyFont="1" applyFill="1" applyAlignment="1">
      <alignment horizontal="left" vertical="center" indent="1"/>
    </xf>
    <xf numFmtId="0" fontId="11" fillId="0" borderId="0" xfId="0" applyFont="1" applyFill="1" applyAlignment="1"/>
    <xf numFmtId="3" fontId="12" fillId="3" borderId="10" xfId="0" applyNumberFormat="1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>
      <alignment horizontal="left" vertical="center" indent="1"/>
    </xf>
    <xf numFmtId="3" fontId="12" fillId="3" borderId="11" xfId="0" applyNumberFormat="1" applyFont="1" applyFill="1" applyBorder="1" applyAlignment="1" applyProtection="1">
      <alignment horizontal="center" vertical="center"/>
      <protection locked="0"/>
    </xf>
    <xf numFmtId="3" fontId="1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 applyAlignment="1">
      <alignment horizontal="left" indent="1"/>
    </xf>
    <xf numFmtId="0" fontId="0" fillId="5" borderId="0" xfId="0" applyFill="1" applyBorder="1"/>
    <xf numFmtId="0" fontId="1" fillId="5" borderId="14" xfId="0" applyFont="1" applyFill="1" applyBorder="1" applyAlignment="1">
      <alignment horizontal="left" indent="1"/>
    </xf>
    <xf numFmtId="0" fontId="1" fillId="5" borderId="15" xfId="0" applyFont="1" applyFill="1" applyBorder="1" applyAlignment="1">
      <alignment horizontal="left" indent="1"/>
    </xf>
    <xf numFmtId="0" fontId="0" fillId="5" borderId="15" xfId="0" applyFill="1" applyBorder="1"/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left" indent="1"/>
    </xf>
    <xf numFmtId="0" fontId="1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left" indent="1"/>
    </xf>
    <xf numFmtId="0" fontId="1" fillId="5" borderId="20" xfId="0" applyFont="1" applyFill="1" applyBorder="1" applyAlignment="1">
      <alignment horizontal="right" indent="1"/>
    </xf>
    <xf numFmtId="0" fontId="5" fillId="5" borderId="20" xfId="0" applyFont="1" applyFill="1" applyBorder="1" applyAlignment="1">
      <alignment horizontal="right" indent="1"/>
    </xf>
    <xf numFmtId="0" fontId="1" fillId="5" borderId="21" xfId="0" applyFont="1" applyFill="1" applyBorder="1" applyAlignment="1">
      <alignment horizontal="right" indent="1"/>
    </xf>
    <xf numFmtId="0" fontId="1" fillId="5" borderId="19" xfId="0" applyFont="1" applyFill="1" applyBorder="1" applyAlignment="1">
      <alignment horizontal="right" indent="1"/>
    </xf>
    <xf numFmtId="0" fontId="1" fillId="5" borderId="0" xfId="0" applyFont="1" applyFill="1" applyAlignment="1">
      <alignment horizontal="left" indent="1"/>
    </xf>
    <xf numFmtId="0" fontId="1" fillId="5" borderId="0" xfId="0" applyFont="1" applyFill="1" applyAlignment="1">
      <alignment horizontal="right" indent="1"/>
    </xf>
    <xf numFmtId="0" fontId="0" fillId="2" borderId="3" xfId="0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indent="1"/>
    </xf>
    <xf numFmtId="0" fontId="5" fillId="2" borderId="3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top" indent="1"/>
    </xf>
    <xf numFmtId="0" fontId="5" fillId="2" borderId="3" xfId="0" applyFont="1" applyFill="1" applyBorder="1" applyAlignment="1">
      <alignment horizontal="left" vertical="top" indent="1"/>
    </xf>
    <xf numFmtId="0" fontId="25" fillId="0" borderId="0" xfId="0" applyFont="1" applyAlignment="1">
      <alignment horizontal="right"/>
    </xf>
    <xf numFmtId="0" fontId="33" fillId="3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right" vertical="center" indent="3"/>
    </xf>
    <xf numFmtId="0" fontId="15" fillId="0" borderId="0" xfId="0" applyFont="1" applyFill="1" applyAlignment="1">
      <alignment vertical="center" wrapText="1"/>
    </xf>
    <xf numFmtId="167" fontId="11" fillId="0" borderId="0" xfId="0" applyNumberFormat="1" applyFont="1" applyBorder="1" applyAlignment="1">
      <alignment horizontal="right" vertical="center" indent="4"/>
    </xf>
    <xf numFmtId="9" fontId="11" fillId="0" borderId="0" xfId="1" applyFont="1" applyAlignment="1">
      <alignment horizontal="right" vertical="center" indent="3"/>
    </xf>
    <xf numFmtId="167" fontId="11" fillId="3" borderId="0" xfId="0" applyNumberFormat="1" applyFont="1" applyFill="1" applyBorder="1" applyAlignment="1">
      <alignment horizontal="right" vertical="center" indent="4"/>
    </xf>
    <xf numFmtId="9" fontId="11" fillId="3" borderId="9" xfId="1" applyFont="1" applyFill="1" applyBorder="1" applyAlignment="1">
      <alignment horizontal="right" vertical="center" indent="3"/>
    </xf>
    <xf numFmtId="9" fontId="11" fillId="3" borderId="12" xfId="1" applyFont="1" applyFill="1" applyBorder="1" applyAlignment="1">
      <alignment horizontal="right" vertical="center" indent="3"/>
    </xf>
    <xf numFmtId="165" fontId="30" fillId="6" borderId="0" xfId="0" applyNumberFormat="1" applyFont="1" applyFill="1" applyBorder="1" applyAlignment="1" applyProtection="1">
      <alignment horizontal="right" vertical="center" indent="1"/>
      <protection locked="0"/>
    </xf>
    <xf numFmtId="3" fontId="28" fillId="6" borderId="0" xfId="0" applyNumberFormat="1" applyFont="1" applyFill="1" applyBorder="1" applyAlignment="1">
      <alignment horizontal="center" vertical="center"/>
    </xf>
    <xf numFmtId="9" fontId="30" fillId="6" borderId="0" xfId="1" applyFont="1" applyFill="1" applyBorder="1" applyAlignment="1" applyProtection="1">
      <alignment horizontal="right" vertical="center"/>
      <protection locked="0"/>
    </xf>
    <xf numFmtId="3" fontId="29" fillId="6" borderId="0" xfId="0" applyNumberFormat="1" applyFont="1" applyFill="1" applyBorder="1" applyAlignment="1">
      <alignment horizontal="center" vertical="center"/>
    </xf>
    <xf numFmtId="0" fontId="0" fillId="5" borderId="19" xfId="0" applyFill="1" applyBorder="1"/>
    <xf numFmtId="0" fontId="26" fillId="5" borderId="21" xfId="0" applyFont="1" applyFill="1" applyBorder="1" applyAlignment="1">
      <alignment vertical="center"/>
    </xf>
    <xf numFmtId="0" fontId="0" fillId="6" borderId="0" xfId="0" applyFill="1" applyBorder="1"/>
    <xf numFmtId="167" fontId="30" fillId="6" borderId="0" xfId="0" applyNumberFormat="1" applyFont="1" applyFill="1" applyBorder="1" applyAlignment="1" applyProtection="1">
      <alignment horizontal="right" vertical="center" indent="1"/>
      <protection locked="0"/>
    </xf>
    <xf numFmtId="3" fontId="11" fillId="6" borderId="0" xfId="0" applyNumberFormat="1" applyFont="1" applyFill="1" applyBorder="1" applyAlignment="1">
      <alignment horizontal="right" vertical="center" indent="1"/>
    </xf>
    <xf numFmtId="166" fontId="11" fillId="0" borderId="0" xfId="0" applyNumberFormat="1" applyFont="1" applyAlignment="1">
      <alignment horizontal="right" vertical="center" indent="4"/>
    </xf>
    <xf numFmtId="166" fontId="11" fillId="3" borderId="0" xfId="0" applyNumberFormat="1" applyFont="1" applyFill="1" applyBorder="1" applyAlignment="1">
      <alignment horizontal="right" vertical="center" indent="4"/>
    </xf>
    <xf numFmtId="0" fontId="6" fillId="6" borderId="0" xfId="0" applyFont="1" applyFill="1" applyBorder="1" applyAlignment="1">
      <alignment horizontal="center" vertical="center" textRotation="90"/>
    </xf>
    <xf numFmtId="166" fontId="30" fillId="6" borderId="0" xfId="0" applyNumberFormat="1" applyFont="1" applyFill="1" applyBorder="1" applyAlignment="1" applyProtection="1">
      <alignment horizontal="right" vertical="center" indent="1"/>
      <protection locked="0"/>
    </xf>
    <xf numFmtId="0" fontId="0" fillId="5" borderId="20" xfId="0" applyFill="1" applyBorder="1"/>
    <xf numFmtId="0" fontId="1" fillId="7" borderId="0" xfId="0" applyFont="1" applyFill="1" applyBorder="1" applyAlignment="1">
      <alignment vertical="center" wrapText="1"/>
    </xf>
    <xf numFmtId="4" fontId="7" fillId="0" borderId="2" xfId="0" applyNumberFormat="1" applyFont="1" applyBorder="1" applyAlignment="1" applyProtection="1">
      <alignment horizontal="right" vertical="center" indent="1"/>
      <protection locked="0"/>
    </xf>
    <xf numFmtId="4" fontId="18" fillId="0" borderId="3" xfId="0" applyNumberFormat="1" applyFont="1" applyBorder="1" applyAlignment="1" applyProtection="1">
      <alignment horizontal="right" vertical="center" indent="1"/>
      <protection locked="0"/>
    </xf>
    <xf numFmtId="4" fontId="7" fillId="0" borderId="3" xfId="0" applyNumberFormat="1" applyFont="1" applyBorder="1" applyAlignment="1" applyProtection="1">
      <alignment horizontal="right" vertical="center" indent="1"/>
      <protection locked="0"/>
    </xf>
    <xf numFmtId="4" fontId="7" fillId="3" borderId="2" xfId="0" applyNumberFormat="1" applyFont="1" applyFill="1" applyBorder="1" applyAlignment="1" applyProtection="1">
      <alignment horizontal="right" vertical="center" indent="1"/>
      <protection locked="0"/>
    </xf>
    <xf numFmtId="4" fontId="18" fillId="3" borderId="3" xfId="0" applyNumberFormat="1" applyFont="1" applyFill="1" applyBorder="1" applyAlignment="1" applyProtection="1">
      <alignment horizontal="right" vertical="center" indent="1"/>
      <protection locked="0"/>
    </xf>
    <xf numFmtId="4" fontId="7" fillId="3" borderId="3" xfId="0" applyNumberFormat="1" applyFont="1" applyFill="1" applyBorder="1" applyAlignment="1" applyProtection="1">
      <alignment horizontal="right" vertical="center" indent="1"/>
      <protection locked="0"/>
    </xf>
    <xf numFmtId="4" fontId="5" fillId="3" borderId="3" xfId="0" applyNumberFormat="1" applyFont="1" applyFill="1" applyBorder="1" applyAlignment="1" applyProtection="1">
      <alignment horizontal="right" vertical="center" indent="1"/>
      <protection locked="0"/>
    </xf>
    <xf numFmtId="4" fontId="5" fillId="0" borderId="3" xfId="0" applyNumberFormat="1" applyFont="1" applyBorder="1" applyAlignment="1" applyProtection="1">
      <alignment horizontal="right" vertical="center" indent="1"/>
      <protection locked="0"/>
    </xf>
    <xf numFmtId="0" fontId="5" fillId="0" borderId="4" xfId="0" applyFont="1" applyFill="1" applyBorder="1" applyAlignment="1" applyProtection="1">
      <alignment horizontal="right" vertical="center" indent="1"/>
      <protection locked="0"/>
    </xf>
    <xf numFmtId="0" fontId="5" fillId="0" borderId="2" xfId="0" applyFont="1" applyFill="1" applyBorder="1" applyAlignment="1" applyProtection="1">
      <alignment horizontal="right" vertical="center" indent="1"/>
      <protection locked="0"/>
    </xf>
    <xf numFmtId="4" fontId="7" fillId="0" borderId="1" xfId="0" applyNumberFormat="1" applyFont="1" applyFill="1" applyBorder="1" applyAlignment="1" applyProtection="1">
      <alignment horizontal="right" vertical="center" indent="1"/>
      <protection locked="0"/>
    </xf>
    <xf numFmtId="14" fontId="3" fillId="3" borderId="0" xfId="0" applyNumberFormat="1" applyFont="1" applyFill="1" applyAlignment="1" applyProtection="1">
      <alignment horizontal="center"/>
      <protection locked="0"/>
    </xf>
    <xf numFmtId="0" fontId="15" fillId="0" borderId="0" xfId="0" applyFont="1" applyFill="1" applyAlignment="1">
      <alignment vertical="center" wrapText="1"/>
    </xf>
    <xf numFmtId="4" fontId="7" fillId="4" borderId="2" xfId="0" applyNumberFormat="1" applyFont="1" applyFill="1" applyBorder="1" applyAlignment="1" applyProtection="1">
      <alignment horizontal="right" vertical="center" indent="1"/>
      <protection locked="0"/>
    </xf>
    <xf numFmtId="4" fontId="7" fillId="4" borderId="4" xfId="0" applyNumberFormat="1" applyFont="1" applyFill="1" applyBorder="1" applyAlignment="1" applyProtection="1">
      <alignment horizontal="right" vertical="center" indent="1"/>
      <protection locked="0"/>
    </xf>
    <xf numFmtId="0" fontId="3" fillId="2" borderId="3" xfId="0" applyFont="1" applyFill="1" applyBorder="1" applyAlignment="1">
      <alignment horizontal="left" indent="1"/>
    </xf>
    <xf numFmtId="0" fontId="1" fillId="2" borderId="2" xfId="0" applyFont="1" applyFill="1" applyBorder="1" applyAlignment="1">
      <alignment horizontal="left" indent="1"/>
    </xf>
    <xf numFmtId="0" fontId="0" fillId="0" borderId="0" xfId="0" applyAlignment="1">
      <alignment wrapText="1"/>
    </xf>
    <xf numFmtId="0" fontId="0" fillId="0" borderId="29" xfId="0" applyBorder="1" applyAlignment="1"/>
    <xf numFmtId="0" fontId="0" fillId="0" borderId="0" xfId="0" applyBorder="1" applyAlignment="1"/>
    <xf numFmtId="0" fontId="1" fillId="2" borderId="29" xfId="0" applyFont="1" applyFill="1" applyBorder="1" applyAlignment="1">
      <alignment horizontal="right" vertical="center" indent="1"/>
    </xf>
    <xf numFmtId="9" fontId="6" fillId="0" borderId="0" xfId="0" applyNumberFormat="1" applyFont="1" applyFill="1" applyBorder="1" applyAlignment="1">
      <alignment horizontal="left" vertical="center"/>
    </xf>
    <xf numFmtId="0" fontId="0" fillId="0" borderId="34" xfId="0" applyFill="1" applyBorder="1" applyAlignment="1">
      <alignment vertical="center"/>
    </xf>
    <xf numFmtId="0" fontId="0" fillId="0" borderId="0" xfId="0" applyBorder="1" applyAlignment="1">
      <alignment vertical="center"/>
    </xf>
    <xf numFmtId="4" fontId="6" fillId="2" borderId="23" xfId="0" applyNumberFormat="1" applyFont="1" applyFill="1" applyBorder="1" applyAlignment="1">
      <alignment horizontal="right" vertical="center" indent="1"/>
    </xf>
    <xf numFmtId="0" fontId="1" fillId="2" borderId="34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0" fillId="2" borderId="24" xfId="0" applyFill="1" applyBorder="1" applyAlignment="1">
      <alignment vertical="center"/>
    </xf>
    <xf numFmtId="0" fontId="6" fillId="2" borderId="37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4" fontId="1" fillId="2" borderId="25" xfId="0" applyNumberFormat="1" applyFont="1" applyFill="1" applyBorder="1" applyAlignment="1">
      <alignment horizontal="right" vertical="center" indent="1"/>
    </xf>
    <xf numFmtId="4" fontId="1" fillId="2" borderId="26" xfId="0" applyNumberFormat="1" applyFont="1" applyFill="1" applyBorder="1" applyAlignment="1">
      <alignment horizontal="right" vertical="center" indent="1"/>
    </xf>
    <xf numFmtId="0" fontId="6" fillId="2" borderId="28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4" fontId="4" fillId="2" borderId="28" xfId="0" applyNumberFormat="1" applyFont="1" applyFill="1" applyBorder="1" applyAlignment="1">
      <alignment horizontal="right" vertical="center" indent="1"/>
    </xf>
    <xf numFmtId="0" fontId="0" fillId="2" borderId="28" xfId="0" applyFill="1" applyBorder="1" applyAlignment="1">
      <alignment vertical="center"/>
    </xf>
    <xf numFmtId="0" fontId="0" fillId="0" borderId="41" xfId="0" applyFont="1" applyFill="1" applyBorder="1" applyAlignment="1">
      <alignment horizontal="center" vertical="center"/>
    </xf>
    <xf numFmtId="4" fontId="6" fillId="2" borderId="27" xfId="0" applyNumberFormat="1" applyFont="1" applyFill="1" applyBorder="1" applyAlignment="1">
      <alignment horizontal="right" vertical="center" indent="1"/>
    </xf>
    <xf numFmtId="4" fontId="4" fillId="2" borderId="27" xfId="0" applyNumberFormat="1" applyFont="1" applyFill="1" applyBorder="1" applyAlignment="1">
      <alignment horizontal="right" vertical="center" indent="1"/>
    </xf>
    <xf numFmtId="0" fontId="19" fillId="0" borderId="0" xfId="0" applyFont="1" applyBorder="1" applyAlignment="1">
      <alignment vertical="top" wrapText="1"/>
    </xf>
    <xf numFmtId="0" fontId="1" fillId="7" borderId="29" xfId="0" applyFont="1" applyFill="1" applyBorder="1" applyAlignment="1">
      <alignment vertical="center" wrapText="1"/>
    </xf>
    <xf numFmtId="0" fontId="0" fillId="2" borderId="27" xfId="0" applyFill="1" applyBorder="1" applyAlignment="1">
      <alignment vertical="center"/>
    </xf>
    <xf numFmtId="0" fontId="38" fillId="0" borderId="23" xfId="0" applyFont="1" applyBorder="1" applyAlignment="1">
      <alignment horizontal="center"/>
    </xf>
    <xf numFmtId="0" fontId="38" fillId="0" borderId="0" xfId="0" applyFont="1" applyAlignment="1"/>
    <xf numFmtId="0" fontId="39" fillId="0" borderId="0" xfId="0" applyFont="1" applyBorder="1" applyAlignment="1">
      <alignment horizontal="right" indent="1"/>
    </xf>
    <xf numFmtId="0" fontId="40" fillId="0" borderId="0" xfId="0" applyFont="1" applyAlignment="1">
      <alignment vertical="top"/>
    </xf>
    <xf numFmtId="0" fontId="40" fillId="0" borderId="0" xfId="0" applyFont="1" applyBorder="1" applyAlignment="1">
      <alignment vertical="top"/>
    </xf>
    <xf numFmtId="0" fontId="38" fillId="0" borderId="31" xfId="0" applyFont="1" applyBorder="1" applyAlignment="1"/>
    <xf numFmtId="0" fontId="39" fillId="0" borderId="28" xfId="0" applyFont="1" applyBorder="1" applyAlignment="1">
      <alignment horizontal="right" indent="1"/>
    </xf>
    <xf numFmtId="0" fontId="40" fillId="0" borderId="28" xfId="0" applyFont="1" applyBorder="1" applyAlignment="1">
      <alignment vertical="top"/>
    </xf>
    <xf numFmtId="0" fontId="38" fillId="0" borderId="28" xfId="0" applyFont="1" applyBorder="1" applyAlignment="1"/>
    <xf numFmtId="0" fontId="22" fillId="0" borderId="0" xfId="0" applyFont="1" applyBorder="1" applyAlignment="1">
      <alignment horizontal="left" vertical="top" indent="1"/>
    </xf>
    <xf numFmtId="0" fontId="0" fillId="0" borderId="0" xfId="0" applyFill="1" applyAlignment="1"/>
    <xf numFmtId="0" fontId="3" fillId="0" borderId="0" xfId="0" applyFont="1" applyFill="1" applyAlignment="1">
      <alignment horizontal="left" vertical="top" wrapText="1"/>
    </xf>
    <xf numFmtId="0" fontId="0" fillId="0" borderId="0" xfId="0" applyFill="1" applyBorder="1" applyAlignment="1"/>
    <xf numFmtId="0" fontId="24" fillId="0" borderId="0" xfId="0" applyFont="1" applyFill="1" applyAlignment="1">
      <alignment horizontal="left" vertical="top" indent="1"/>
    </xf>
    <xf numFmtId="0" fontId="21" fillId="0" borderId="0" xfId="0" applyFont="1" applyFill="1" applyBorder="1" applyAlignment="1">
      <alignment horizontal="right" indent="1"/>
    </xf>
    <xf numFmtId="0" fontId="22" fillId="0" borderId="0" xfId="0" applyFont="1" applyFill="1" applyBorder="1" applyAlignment="1">
      <alignment horizontal="left" vertical="top" indent="1"/>
    </xf>
    <xf numFmtId="0" fontId="5" fillId="0" borderId="0" xfId="0" applyFont="1" applyFill="1" applyAlignment="1">
      <alignment vertical="top"/>
    </xf>
    <xf numFmtId="0" fontId="12" fillId="0" borderId="0" xfId="0" applyFont="1" applyAlignment="1">
      <alignment horizontal="justify" vertical="center" wrapText="1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1" fillId="2" borderId="41" xfId="0" applyFont="1" applyFill="1" applyBorder="1" applyAlignment="1">
      <alignment horizontal="left" indent="1"/>
    </xf>
    <xf numFmtId="0" fontId="1" fillId="2" borderId="1" xfId="0" applyFont="1" applyFill="1" applyBorder="1" applyAlignment="1">
      <alignment horizontal="left" indent="1"/>
    </xf>
    <xf numFmtId="0" fontId="1" fillId="2" borderId="0" xfId="0" applyFont="1" applyFill="1" applyBorder="1" applyAlignment="1">
      <alignment horizontal="left" indent="1"/>
    </xf>
    <xf numFmtId="0" fontId="1" fillId="2" borderId="36" xfId="0" applyFont="1" applyFill="1" applyBorder="1" applyAlignment="1">
      <alignment horizontal="left" indent="1"/>
    </xf>
    <xf numFmtId="0" fontId="0" fillId="0" borderId="0" xfId="0" applyBorder="1" applyAlignment="1">
      <alignment wrapText="1"/>
    </xf>
    <xf numFmtId="0" fontId="12" fillId="0" borderId="0" xfId="0" applyFont="1" applyFill="1" applyBorder="1" applyAlignment="1">
      <alignment horizontal="justify" wrapText="1"/>
    </xf>
    <xf numFmtId="0" fontId="36" fillId="0" borderId="0" xfId="0" applyFont="1" applyFill="1" applyBorder="1" applyAlignment="1">
      <alignment horizontal="justify" wrapText="1"/>
    </xf>
    <xf numFmtId="0" fontId="37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36" fillId="0" borderId="0" xfId="0" applyFont="1" applyFill="1" applyBorder="1" applyAlignment="1">
      <alignment horizontal="left" wrapText="1"/>
    </xf>
    <xf numFmtId="0" fontId="12" fillId="0" borderId="42" xfId="0" applyFont="1" applyFill="1" applyBorder="1" applyAlignment="1">
      <alignment horizontal="left" vertical="center" wrapText="1" indent="1"/>
    </xf>
    <xf numFmtId="0" fontId="6" fillId="0" borderId="0" xfId="0" applyFont="1" applyBorder="1" applyAlignment="1"/>
    <xf numFmtId="0" fontId="1" fillId="2" borderId="33" xfId="0" applyFont="1" applyFill="1" applyBorder="1" applyAlignment="1">
      <alignment horizontal="left" indent="1"/>
    </xf>
    <xf numFmtId="0" fontId="1" fillId="2" borderId="33" xfId="0" applyFont="1" applyFill="1" applyBorder="1" applyAlignment="1">
      <alignment horizontal="left" vertical="center" indent="1"/>
    </xf>
    <xf numFmtId="4" fontId="7" fillId="0" borderId="33" xfId="0" applyNumberFormat="1" applyFont="1" applyBorder="1" applyAlignment="1" applyProtection="1">
      <alignment horizontal="right" vertical="center" indent="1"/>
      <protection locked="0"/>
    </xf>
    <xf numFmtId="4" fontId="7" fillId="3" borderId="33" xfId="0" applyNumberFormat="1" applyFont="1" applyFill="1" applyBorder="1" applyAlignment="1" applyProtection="1">
      <alignment horizontal="right" vertical="center" indent="1"/>
      <protection locked="0"/>
    </xf>
    <xf numFmtId="0" fontId="1" fillId="2" borderId="29" xfId="0" applyFont="1" applyFill="1" applyBorder="1" applyAlignment="1">
      <alignment horizontal="left" indent="1"/>
    </xf>
    <xf numFmtId="0" fontId="0" fillId="0" borderId="0" xfId="0" applyBorder="1" applyAlignment="1">
      <alignment horizontal="right"/>
    </xf>
    <xf numFmtId="0" fontId="38" fillId="0" borderId="23" xfId="0" applyFont="1" applyBorder="1" applyAlignment="1">
      <alignment horizontal="right"/>
    </xf>
    <xf numFmtId="0" fontId="0" fillId="0" borderId="34" xfId="0" applyBorder="1" applyAlignment="1"/>
    <xf numFmtId="0" fontId="1" fillId="2" borderId="32" xfId="0" applyFont="1" applyFill="1" applyBorder="1" applyAlignment="1">
      <alignment horizontal="left" vertical="top" indent="1"/>
    </xf>
    <xf numFmtId="0" fontId="7" fillId="4" borderId="39" xfId="0" applyFont="1" applyFill="1" applyBorder="1" applyAlignment="1" applyProtection="1">
      <alignment horizontal="right" vertical="center" indent="1"/>
      <protection locked="0"/>
    </xf>
    <xf numFmtId="0" fontId="5" fillId="2" borderId="32" xfId="0" applyFont="1" applyFill="1" applyBorder="1" applyAlignment="1">
      <alignment horizontal="left" vertical="top" indent="1"/>
    </xf>
    <xf numFmtId="0" fontId="5" fillId="2" borderId="32" xfId="0" applyFont="1" applyFill="1" applyBorder="1" applyAlignment="1">
      <alignment horizontal="left" vertical="center" indent="1"/>
    </xf>
    <xf numFmtId="0" fontId="16" fillId="0" borderId="39" xfId="0" applyFont="1" applyFill="1" applyBorder="1" applyAlignment="1" applyProtection="1">
      <alignment horizontal="right" vertical="center" indent="1"/>
      <protection locked="0"/>
    </xf>
    <xf numFmtId="0" fontId="1" fillId="2" borderId="38" xfId="0" applyFont="1" applyFill="1" applyBorder="1" applyAlignment="1">
      <alignment horizontal="left" indent="1"/>
    </xf>
    <xf numFmtId="4" fontId="3" fillId="0" borderId="39" xfId="0" applyNumberFormat="1" applyFont="1" applyFill="1" applyBorder="1" applyAlignment="1" applyProtection="1">
      <alignment horizontal="right" vertical="center" indent="1"/>
      <protection locked="0"/>
    </xf>
    <xf numFmtId="0" fontId="1" fillId="2" borderId="1" xfId="0" applyFont="1" applyFill="1" applyBorder="1" applyAlignment="1">
      <alignment horizontal="left" vertical="top" indent="1"/>
    </xf>
    <xf numFmtId="0" fontId="1" fillId="2" borderId="3" xfId="0" applyFont="1" applyFill="1" applyBorder="1" applyAlignment="1">
      <alignment horizontal="left" vertical="center" indent="1"/>
    </xf>
    <xf numFmtId="0" fontId="5" fillId="2" borderId="39" xfId="0" applyFont="1" applyFill="1" applyBorder="1" applyAlignment="1">
      <alignment horizontal="left" vertical="center" indent="1"/>
    </xf>
    <xf numFmtId="0" fontId="12" fillId="0" borderId="43" xfId="0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inden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2" fillId="0" borderId="0" xfId="0" applyFont="1" applyFill="1" applyBorder="1" applyAlignment="1">
      <alignment horizontal="left" vertical="center" wrapText="1" indent="1"/>
    </xf>
    <xf numFmtId="0" fontId="12" fillId="0" borderId="44" xfId="0" applyFont="1" applyFill="1" applyBorder="1" applyAlignment="1">
      <alignment horizontal="left" vertical="center" wrapText="1" indent="1"/>
    </xf>
    <xf numFmtId="0" fontId="12" fillId="0" borderId="45" xfId="0" applyFont="1" applyFill="1" applyBorder="1" applyAlignment="1">
      <alignment horizontal="left" vertical="center" wrapText="1" indent="1"/>
    </xf>
    <xf numFmtId="0" fontId="12" fillId="0" borderId="46" xfId="0" applyFont="1" applyFill="1" applyBorder="1" applyAlignment="1">
      <alignment horizontal="left" vertical="center" wrapText="1" indent="1"/>
    </xf>
    <xf numFmtId="0" fontId="12" fillId="0" borderId="0" xfId="0" applyFont="1" applyFill="1" applyBorder="1" applyAlignment="1">
      <alignment horizontal="left" wrapText="1" indent="1"/>
    </xf>
    <xf numFmtId="0" fontId="12" fillId="0" borderId="44" xfId="0" applyFont="1" applyFill="1" applyBorder="1" applyAlignment="1">
      <alignment horizontal="left" wrapText="1" indent="1"/>
    </xf>
    <xf numFmtId="0" fontId="12" fillId="0" borderId="47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justify" wrapText="1"/>
    </xf>
    <xf numFmtId="0" fontId="24" fillId="0" borderId="31" xfId="0" applyFont="1" applyBorder="1" applyAlignment="1">
      <alignment horizontal="left" vertical="top" indent="1"/>
    </xf>
    <xf numFmtId="0" fontId="20" fillId="0" borderId="28" xfId="0" applyFont="1" applyBorder="1" applyAlignment="1"/>
    <xf numFmtId="0" fontId="0" fillId="0" borderId="28" xfId="0" applyBorder="1" applyAlignment="1"/>
    <xf numFmtId="0" fontId="0" fillId="0" borderId="27" xfId="0" applyBorder="1" applyAlignment="1"/>
    <xf numFmtId="0" fontId="22" fillId="0" borderId="28" xfId="0" applyFont="1" applyBorder="1" applyAlignment="1">
      <alignment horizontal="left" vertical="top" indent="1"/>
    </xf>
    <xf numFmtId="0" fontId="38" fillId="0" borderId="23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2" fillId="0" borderId="0" xfId="0" applyFont="1" applyFill="1" applyAlignment="1">
      <alignment horizontal="left" vertical="center" wrapText="1" indent="1"/>
    </xf>
    <xf numFmtId="0" fontId="1" fillId="2" borderId="38" xfId="0" applyFont="1" applyFill="1" applyBorder="1" applyAlignment="1">
      <alignment horizontal="left" indent="1"/>
    </xf>
    <xf numFmtId="0" fontId="38" fillId="0" borderId="23" xfId="0" applyFont="1" applyBorder="1" applyAlignment="1">
      <alignment horizontal="center"/>
    </xf>
    <xf numFmtId="0" fontId="3" fillId="2" borderId="36" xfId="0" applyFont="1" applyFill="1" applyBorder="1" applyAlignment="1">
      <alignment horizontal="left" indent="1"/>
    </xf>
    <xf numFmtId="0" fontId="0" fillId="2" borderId="28" xfId="0" applyFont="1" applyFill="1" applyBorder="1" applyAlignment="1">
      <alignment horizontal="left" vertical="center" indent="1"/>
    </xf>
    <xf numFmtId="0" fontId="0" fillId="2" borderId="27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0" fillId="0" borderId="0" xfId="0" applyAlignment="1">
      <alignment wrapText="1"/>
    </xf>
    <xf numFmtId="0" fontId="1" fillId="2" borderId="38" xfId="0" applyFont="1" applyFill="1" applyBorder="1" applyAlignment="1">
      <alignment horizontal="left" indent="1"/>
    </xf>
    <xf numFmtId="0" fontId="3" fillId="2" borderId="30" xfId="0" applyFont="1" applyFill="1" applyBorder="1" applyAlignment="1">
      <alignment horizontal="left" indent="1"/>
    </xf>
    <xf numFmtId="0" fontId="5" fillId="2" borderId="2" xfId="0" applyFont="1" applyFill="1" applyBorder="1" applyAlignment="1">
      <alignment horizontal="left" vertical="center" indent="1"/>
    </xf>
    <xf numFmtId="0" fontId="1" fillId="2" borderId="32" xfId="0" applyFont="1" applyFill="1" applyBorder="1" applyAlignment="1">
      <alignment horizontal="left" indent="1"/>
    </xf>
    <xf numFmtId="0" fontId="0" fillId="0" borderId="28" xfId="0" applyBorder="1" applyAlignment="1">
      <alignment vertical="center"/>
    </xf>
    <xf numFmtId="9" fontId="6" fillId="0" borderId="0" xfId="1" applyFont="1" applyFill="1" applyBorder="1" applyAlignment="1">
      <alignment vertical="center" wrapText="1"/>
    </xf>
    <xf numFmtId="0" fontId="8" fillId="0" borderId="28" xfId="0" applyFont="1" applyFill="1" applyBorder="1" applyAlignment="1">
      <alignment horizontal="right" vertical="top" indent="1"/>
    </xf>
    <xf numFmtId="0" fontId="0" fillId="2" borderId="48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4" fontId="7" fillId="0" borderId="49" xfId="0" applyNumberFormat="1" applyFont="1" applyFill="1" applyBorder="1" applyAlignment="1" applyProtection="1">
      <alignment horizontal="right" vertical="center" indent="1"/>
      <protection locked="0"/>
    </xf>
    <xf numFmtId="0" fontId="0" fillId="3" borderId="40" xfId="0" applyFont="1" applyFill="1" applyBorder="1" applyAlignment="1">
      <alignment horizontal="center" vertical="center"/>
    </xf>
    <xf numFmtId="0" fontId="38" fillId="0" borderId="0" xfId="0" applyFont="1" applyBorder="1" applyAlignment="1"/>
    <xf numFmtId="0" fontId="3" fillId="2" borderId="0" xfId="0" applyFont="1" applyFill="1" applyBorder="1" applyAlignment="1">
      <alignment horizontal="left" indent="1"/>
    </xf>
    <xf numFmtId="0" fontId="0" fillId="2" borderId="28" xfId="0" applyFill="1" applyBorder="1" applyAlignment="1">
      <alignment horizontal="left" vertical="center" indent="1"/>
    </xf>
    <xf numFmtId="0" fontId="5" fillId="2" borderId="27" xfId="0" applyFont="1" applyFill="1" applyBorder="1" applyAlignment="1">
      <alignment horizontal="right" vertical="center" indent="1"/>
    </xf>
    <xf numFmtId="0" fontId="0" fillId="2" borderId="40" xfId="0" applyFill="1" applyBorder="1" applyAlignment="1">
      <alignment horizontal="left" vertical="center" indent="1"/>
    </xf>
    <xf numFmtId="0" fontId="5" fillId="2" borderId="28" xfId="0" applyFont="1" applyFill="1" applyBorder="1" applyAlignment="1">
      <alignment horizontal="right" vertical="center" indent="1"/>
    </xf>
    <xf numFmtId="0" fontId="5" fillId="2" borderId="50" xfId="0" applyFont="1" applyFill="1" applyBorder="1" applyAlignment="1">
      <alignment horizontal="left" vertical="center" indent="1"/>
    </xf>
    <xf numFmtId="0" fontId="5" fillId="2" borderId="52" xfId="0" applyFont="1" applyFill="1" applyBorder="1" applyAlignment="1">
      <alignment horizontal="left" vertical="center" indent="1"/>
    </xf>
    <xf numFmtId="0" fontId="5" fillId="2" borderId="51" xfId="0" applyFont="1" applyFill="1" applyBorder="1" applyAlignment="1">
      <alignment horizontal="left" vertical="center" indent="1"/>
    </xf>
    <xf numFmtId="4" fontId="0" fillId="4" borderId="52" xfId="0" applyNumberFormat="1" applyFont="1" applyFill="1" applyBorder="1" applyAlignment="1" applyProtection="1">
      <alignment horizontal="right" vertical="center" indent="1"/>
      <protection locked="0"/>
    </xf>
    <xf numFmtId="4" fontId="5" fillId="3" borderId="50" xfId="0" applyNumberFormat="1" applyFont="1" applyFill="1" applyBorder="1" applyAlignment="1" applyProtection="1">
      <alignment horizontal="right" vertical="center" indent="1"/>
      <protection locked="0"/>
    </xf>
    <xf numFmtId="4" fontId="7" fillId="3" borderId="50" xfId="0" applyNumberFormat="1" applyFont="1" applyFill="1" applyBorder="1" applyAlignment="1" applyProtection="1">
      <alignment horizontal="right" vertical="center" indent="1"/>
      <protection locked="0"/>
    </xf>
    <xf numFmtId="4" fontId="7" fillId="3" borderId="52" xfId="0" applyNumberFormat="1" applyFont="1" applyFill="1" applyBorder="1" applyAlignment="1" applyProtection="1">
      <alignment horizontal="right" vertical="center" indent="1"/>
      <protection locked="0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top" wrapText="1"/>
    </xf>
    <xf numFmtId="0" fontId="5" fillId="2" borderId="0" xfId="0" applyFont="1" applyFill="1" applyBorder="1" applyAlignment="1">
      <alignment horizontal="left" vertical="center" indent="1"/>
    </xf>
    <xf numFmtId="0" fontId="3" fillId="3" borderId="0" xfId="0" applyNumberFormat="1" applyFont="1" applyFill="1" applyAlignment="1" applyProtection="1">
      <alignment horizontal="left" vertical="center"/>
    </xf>
    <xf numFmtId="0" fontId="3" fillId="3" borderId="0" xfId="0" applyNumberFormat="1" applyFont="1" applyFill="1" applyAlignment="1" applyProtection="1">
      <alignment horizontal="left"/>
    </xf>
    <xf numFmtId="0" fontId="24" fillId="0" borderId="0" xfId="0" applyFont="1" applyBorder="1" applyAlignment="1">
      <alignment horizontal="left" vertical="top" indent="1"/>
    </xf>
    <xf numFmtId="0" fontId="43" fillId="0" borderId="46" xfId="2" applyFont="1" applyFill="1" applyBorder="1" applyAlignment="1">
      <alignment horizontal="left" vertical="center" wrapText="1" inden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4" fillId="0" borderId="28" xfId="0" applyFont="1" applyBorder="1" applyAlignment="1">
      <alignment horizontal="left" vertical="top" indent="1"/>
    </xf>
    <xf numFmtId="0" fontId="23" fillId="0" borderId="29" xfId="0" applyFont="1" applyBorder="1" applyAlignment="1">
      <alignment horizontal="right" indent="1"/>
    </xf>
    <xf numFmtId="0" fontId="21" fillId="0" borderId="28" xfId="0" applyFont="1" applyBorder="1" applyAlignment="1">
      <alignment horizontal="right" indent="1"/>
    </xf>
    <xf numFmtId="0" fontId="5" fillId="0" borderId="28" xfId="0" applyFont="1" applyBorder="1" applyAlignment="1">
      <alignment vertical="top"/>
    </xf>
    <xf numFmtId="0" fontId="0" fillId="0" borderId="28" xfId="0" applyBorder="1"/>
    <xf numFmtId="0" fontId="24" fillId="0" borderId="55" xfId="0" applyFont="1" applyBorder="1" applyAlignment="1">
      <alignment horizontal="left" vertical="top" indent="1"/>
    </xf>
    <xf numFmtId="0" fontId="0" fillId="0" borderId="56" xfId="0" applyBorder="1" applyAlignment="1"/>
    <xf numFmtId="0" fontId="0" fillId="0" borderId="56" xfId="0" applyBorder="1"/>
    <xf numFmtId="0" fontId="24" fillId="0" borderId="57" xfId="0" applyFont="1" applyBorder="1" applyAlignment="1">
      <alignment horizontal="left" vertical="top" indent="1"/>
    </xf>
    <xf numFmtId="0" fontId="0" fillId="0" borderId="58" xfId="0" applyBorder="1"/>
    <xf numFmtId="0" fontId="44" fillId="0" borderId="0" xfId="0" applyFont="1" applyFill="1" applyBorder="1" applyAlignment="1">
      <alignment horizontal="left" vertical="center" wrapText="1" indent="1"/>
    </xf>
    <xf numFmtId="0" fontId="44" fillId="0" borderId="46" xfId="0" applyFont="1" applyFill="1" applyBorder="1" applyAlignment="1">
      <alignment horizontal="left" vertical="center" wrapText="1" indent="1"/>
    </xf>
    <xf numFmtId="0" fontId="0" fillId="0" borderId="0" xfId="0" applyAlignment="1">
      <alignment wrapText="1"/>
    </xf>
    <xf numFmtId="0" fontId="44" fillId="0" borderId="0" xfId="0" applyFont="1" applyFill="1" applyAlignment="1">
      <alignment horizontal="left" vertical="center" wrapText="1" indent="1"/>
    </xf>
    <xf numFmtId="0" fontId="38" fillId="0" borderId="23" xfId="0" applyFont="1" applyBorder="1" applyAlignment="1">
      <alignment horizontal="center"/>
    </xf>
    <xf numFmtId="0" fontId="0" fillId="3" borderId="25" xfId="0" applyFill="1" applyBorder="1" applyAlignment="1" applyProtection="1">
      <alignment horizontal="left"/>
      <protection locked="0"/>
    </xf>
    <xf numFmtId="0" fontId="0" fillId="3" borderId="26" xfId="0" applyFill="1" applyBorder="1" applyAlignment="1" applyProtection="1">
      <alignment horizontal="left"/>
      <protection locked="0"/>
    </xf>
    <xf numFmtId="0" fontId="0" fillId="3" borderId="36" xfId="0" applyFill="1" applyBorder="1" applyAlignment="1" applyProtection="1">
      <alignment horizontal="left"/>
      <protection locked="0"/>
    </xf>
    <xf numFmtId="0" fontId="0" fillId="3" borderId="30" xfId="0" applyFill="1" applyBorder="1" applyAlignment="1" applyProtection="1">
      <alignment horizontal="left"/>
      <protection locked="0"/>
    </xf>
    <xf numFmtId="49" fontId="0" fillId="3" borderId="36" xfId="0" applyNumberForma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3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left" vertical="top" wrapText="1"/>
    </xf>
    <xf numFmtId="0" fontId="6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1" fillId="2" borderId="38" xfId="0" applyFont="1" applyFill="1" applyBorder="1" applyAlignment="1">
      <alignment horizontal="left" indent="1"/>
    </xf>
    <xf numFmtId="0" fontId="0" fillId="2" borderId="32" xfId="0" applyFont="1" applyFill="1" applyBorder="1" applyAlignment="1">
      <alignment horizontal="left" indent="1"/>
    </xf>
    <xf numFmtId="0" fontId="1" fillId="2" borderId="32" xfId="0" applyFont="1" applyFill="1" applyBorder="1" applyAlignment="1">
      <alignment horizontal="left" indent="1"/>
    </xf>
    <xf numFmtId="0" fontId="6" fillId="2" borderId="0" xfId="0" applyFont="1" applyFill="1" applyBorder="1" applyAlignment="1">
      <alignment horizontal="left" vertical="center" wrapText="1" indent="1"/>
    </xf>
    <xf numFmtId="0" fontId="12" fillId="0" borderId="0" xfId="0" applyFont="1" applyBorder="1" applyAlignment="1">
      <alignment horizontal="left" vertical="center" wrapText="1" indent="1"/>
    </xf>
    <xf numFmtId="0" fontId="12" fillId="0" borderId="29" xfId="0" applyFont="1" applyBorder="1" applyAlignment="1">
      <alignment horizontal="left" vertical="center" wrapText="1" indent="1"/>
    </xf>
    <xf numFmtId="0" fontId="12" fillId="0" borderId="28" xfId="0" applyFont="1" applyBorder="1" applyAlignment="1">
      <alignment horizontal="left" vertical="center" wrapText="1" indent="1"/>
    </xf>
    <xf numFmtId="0" fontId="12" fillId="0" borderId="27" xfId="0" applyFont="1" applyBorder="1" applyAlignment="1">
      <alignment horizontal="left" vertical="center" wrapText="1" indent="1"/>
    </xf>
    <xf numFmtId="0" fontId="1" fillId="3" borderId="28" xfId="0" applyFont="1" applyFill="1" applyBorder="1" applyAlignment="1">
      <alignment horizontal="left" vertical="center" wrapText="1"/>
    </xf>
    <xf numFmtId="0" fontId="0" fillId="0" borderId="50" xfId="0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3" borderId="25" xfId="0" applyFill="1" applyBorder="1" applyAlignment="1" applyProtection="1">
      <alignment horizontal="left"/>
    </xf>
    <xf numFmtId="0" fontId="0" fillId="3" borderId="26" xfId="0" applyFill="1" applyBorder="1" applyAlignment="1" applyProtection="1">
      <alignment horizontal="left"/>
    </xf>
    <xf numFmtId="0" fontId="0" fillId="3" borderId="36" xfId="0" applyFill="1" applyBorder="1" applyAlignment="1" applyProtection="1">
      <alignment horizontal="left"/>
    </xf>
    <xf numFmtId="0" fontId="0" fillId="3" borderId="30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 indent="1"/>
    </xf>
    <xf numFmtId="49" fontId="0" fillId="0" borderId="0" xfId="0" applyNumberFormat="1" applyFill="1" applyBorder="1" applyAlignment="1" applyProtection="1">
      <alignment horizontal="left" indent="1"/>
    </xf>
    <xf numFmtId="0" fontId="0" fillId="0" borderId="0" xfId="0" applyFill="1" applyBorder="1" applyAlignment="1" applyProtection="1">
      <alignment horizontal="left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0" xfId="0" applyFill="1" applyBorder="1" applyAlignment="1" applyProtection="1">
      <alignment horizontal="left" vertical="center" wrapText="1"/>
      <protection locked="0"/>
    </xf>
    <xf numFmtId="0" fontId="0" fillId="3" borderId="29" xfId="0" applyFill="1" applyBorder="1" applyAlignment="1" applyProtection="1">
      <alignment horizontal="left" vertical="center" wrapText="1"/>
      <protection locked="0"/>
    </xf>
    <xf numFmtId="0" fontId="0" fillId="0" borderId="34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2" borderId="31" xfId="0" applyFont="1" applyFill="1" applyBorder="1" applyAlignment="1">
      <alignment horizontal="left" vertical="center" indent="1"/>
    </xf>
    <xf numFmtId="0" fontId="0" fillId="2" borderId="28" xfId="0" applyFont="1" applyFill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wrapText="1"/>
    </xf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36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41" xfId="0" applyBorder="1" applyAlignment="1" applyProtection="1">
      <alignment horizontal="left" vertical="center" wrapText="1"/>
      <protection locked="0"/>
    </xf>
    <xf numFmtId="0" fontId="0" fillId="3" borderId="40" xfId="0" applyFill="1" applyBorder="1" applyAlignment="1" applyProtection="1">
      <alignment horizontal="left" vertical="center" wrapText="1"/>
      <protection locked="0"/>
    </xf>
    <xf numFmtId="0" fontId="0" fillId="3" borderId="28" xfId="0" applyFill="1" applyBorder="1" applyAlignment="1" applyProtection="1">
      <alignment horizontal="left" vertical="center" wrapText="1"/>
      <protection locked="0"/>
    </xf>
    <xf numFmtId="0" fontId="0" fillId="3" borderId="27" xfId="0" applyFill="1" applyBorder="1" applyAlignment="1" applyProtection="1">
      <alignment horizontal="left" vertical="center" wrapText="1"/>
      <protection locked="0"/>
    </xf>
    <xf numFmtId="0" fontId="3" fillId="2" borderId="35" xfId="0" applyFont="1" applyFill="1" applyBorder="1" applyAlignment="1">
      <alignment horizontal="left" indent="1"/>
    </xf>
    <xf numFmtId="0" fontId="3" fillId="2" borderId="36" xfId="0" applyFont="1" applyFill="1" applyBorder="1" applyAlignment="1">
      <alignment horizontal="left" indent="1"/>
    </xf>
    <xf numFmtId="0" fontId="3" fillId="2" borderId="30" xfId="0" applyFont="1" applyFill="1" applyBorder="1" applyAlignment="1">
      <alignment horizontal="left" indent="1"/>
    </xf>
    <xf numFmtId="0" fontId="3" fillId="2" borderId="34" xfId="0" applyFont="1" applyFill="1" applyBorder="1" applyAlignment="1">
      <alignment horizontal="left" vertical="top" indent="1"/>
    </xf>
    <xf numFmtId="0" fontId="3" fillId="2" borderId="0" xfId="0" applyFont="1" applyFill="1" applyBorder="1" applyAlignment="1">
      <alignment horizontal="left" vertical="top" indent="1"/>
    </xf>
    <xf numFmtId="0" fontId="3" fillId="2" borderId="29" xfId="0" applyFont="1" applyFill="1" applyBorder="1" applyAlignment="1">
      <alignment horizontal="left" vertical="top" indent="1"/>
    </xf>
    <xf numFmtId="0" fontId="0" fillId="2" borderId="27" xfId="0" applyFont="1" applyFill="1" applyBorder="1" applyAlignment="1">
      <alignment horizontal="left" vertical="center" indent="1"/>
    </xf>
    <xf numFmtId="0" fontId="0" fillId="3" borderId="35" xfId="0" applyFill="1" applyBorder="1" applyAlignment="1" applyProtection="1">
      <alignment horizontal="left" vertical="top" wrapText="1" indent="1"/>
      <protection locked="0"/>
    </xf>
    <xf numFmtId="0" fontId="0" fillId="3" borderId="36" xfId="0" applyFill="1" applyBorder="1" applyAlignment="1" applyProtection="1">
      <alignment horizontal="left" vertical="top" wrapText="1" indent="1"/>
      <protection locked="0"/>
    </xf>
    <xf numFmtId="0" fontId="0" fillId="3" borderId="30" xfId="0" applyFill="1" applyBorder="1" applyAlignment="1" applyProtection="1">
      <alignment horizontal="left" vertical="top" wrapText="1" indent="1"/>
      <protection locked="0"/>
    </xf>
    <xf numFmtId="0" fontId="0" fillId="3" borderId="31" xfId="0" applyFill="1" applyBorder="1" applyAlignment="1" applyProtection="1">
      <alignment horizontal="left" vertical="top" wrapText="1" indent="1"/>
      <protection locked="0"/>
    </xf>
    <xf numFmtId="0" fontId="0" fillId="3" borderId="28" xfId="0" applyFill="1" applyBorder="1" applyAlignment="1" applyProtection="1">
      <alignment horizontal="left" vertical="top" wrapText="1" indent="1"/>
      <protection locked="0"/>
    </xf>
    <xf numFmtId="0" fontId="0" fillId="3" borderId="27" xfId="0" applyFill="1" applyBorder="1" applyAlignment="1" applyProtection="1">
      <alignment horizontal="left" vertical="top" wrapText="1" indent="1"/>
      <protection locked="0"/>
    </xf>
    <xf numFmtId="0" fontId="0" fillId="3" borderId="28" xfId="0" applyFont="1" applyFill="1" applyBorder="1" applyAlignment="1" applyProtection="1">
      <alignment horizontal="left" vertical="top" wrapText="1" indent="1"/>
      <protection locked="0"/>
    </xf>
    <xf numFmtId="0" fontId="0" fillId="3" borderId="27" xfId="0" applyFont="1" applyFill="1" applyBorder="1" applyAlignment="1" applyProtection="1">
      <alignment horizontal="left" vertical="top" wrapText="1" indent="1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8" fillId="0" borderId="24" xfId="0" applyFont="1" applyBorder="1" applyAlignment="1">
      <alignment horizontal="center"/>
    </xf>
    <xf numFmtId="0" fontId="38" fillId="0" borderId="25" xfId="0" applyFont="1" applyBorder="1" applyAlignment="1">
      <alignment horizontal="center"/>
    </xf>
    <xf numFmtId="0" fontId="38" fillId="0" borderId="26" xfId="0" applyFont="1" applyBorder="1" applyAlignment="1">
      <alignment horizontal="center"/>
    </xf>
    <xf numFmtId="0" fontId="6" fillId="2" borderId="36" xfId="0" applyFont="1" applyFill="1" applyBorder="1" applyAlignment="1">
      <alignment horizontal="left"/>
    </xf>
    <xf numFmtId="0" fontId="6" fillId="2" borderId="30" xfId="0" applyFont="1" applyFill="1" applyBorder="1" applyAlignment="1">
      <alignment horizontal="left"/>
    </xf>
    <xf numFmtId="0" fontId="6" fillId="2" borderId="29" xfId="0" applyFont="1" applyFill="1" applyBorder="1" applyAlignment="1">
      <alignment horizontal="left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 vertical="center" wrapText="1"/>
    </xf>
    <xf numFmtId="0" fontId="3" fillId="2" borderId="3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9" fontId="6" fillId="2" borderId="35" xfId="1" applyFont="1" applyFill="1" applyBorder="1" applyAlignment="1">
      <alignment horizontal="center" vertical="center" wrapText="1"/>
    </xf>
    <xf numFmtId="9" fontId="6" fillId="2" borderId="34" xfId="1" applyFont="1" applyFill="1" applyBorder="1" applyAlignment="1">
      <alignment horizontal="center" vertical="center" wrapText="1"/>
    </xf>
    <xf numFmtId="9" fontId="6" fillId="2" borderId="31" xfId="1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1" fillId="3" borderId="5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0" fillId="3" borderId="50" xfId="0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0" fillId="2" borderId="0" xfId="0" applyFill="1" applyAlignment="1" applyProtection="1">
      <alignment horizontal="left" vertical="top" wrapText="1" indent="1"/>
      <protection locked="0"/>
    </xf>
    <xf numFmtId="0" fontId="0" fillId="3" borderId="6" xfId="0" applyFill="1" applyBorder="1" applyAlignment="1" applyProtection="1">
      <alignment horizontal="left"/>
    </xf>
    <xf numFmtId="0" fontId="0" fillId="3" borderId="53" xfId="0" applyFill="1" applyBorder="1" applyAlignment="1" applyProtection="1">
      <alignment horizontal="left"/>
    </xf>
    <xf numFmtId="0" fontId="0" fillId="3" borderId="8" xfId="0" applyFill="1" applyBorder="1" applyAlignment="1" applyProtection="1">
      <alignment horizontal="left"/>
    </xf>
    <xf numFmtId="0" fontId="0" fillId="3" borderId="54" xfId="0" applyFill="1" applyBorder="1" applyAlignment="1" applyProtection="1">
      <alignment horizontal="left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164" fontId="32" fillId="2" borderId="0" xfId="0" quotePrefix="1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0" fontId="7" fillId="0" borderId="0" xfId="0" applyFont="1" applyAlignment="1">
      <alignment horizontal="left" wrapText="1" indent="1"/>
    </xf>
    <xf numFmtId="0" fontId="34" fillId="0" borderId="22" xfId="0" quotePrefix="1" applyFont="1" applyBorder="1" applyAlignment="1">
      <alignment horizontal="center" vertical="top"/>
    </xf>
    <xf numFmtId="0" fontId="34" fillId="0" borderId="22" xfId="0" applyFont="1" applyBorder="1" applyAlignment="1">
      <alignment horizontal="center" vertical="top"/>
    </xf>
    <xf numFmtId="0" fontId="6" fillId="0" borderId="0" xfId="0" applyFont="1" applyBorder="1" applyAlignment="1">
      <alignment vertical="center" textRotation="90"/>
    </xf>
    <xf numFmtId="0" fontId="6" fillId="0" borderId="0" xfId="0" applyFont="1" applyBorder="1" applyAlignment="1">
      <alignment horizontal="center" vertical="center" textRotation="90"/>
    </xf>
    <xf numFmtId="0" fontId="6" fillId="2" borderId="0" xfId="0" applyFont="1" applyFill="1" applyAlignment="1">
      <alignment horizontal="center"/>
    </xf>
  </cellXfs>
  <cellStyles count="3">
    <cellStyle name="Link" xfId="2" builtinId="8"/>
    <cellStyle name="Prozent" xfId="1" builtinId="5"/>
    <cellStyle name="Standard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justify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1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justify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DDDDDD"/>
      <color rgb="FF3333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elle1" displayName="Tabelle1" ref="A4:A12" totalsRowShown="0" headerRowDxfId="23" dataDxfId="22" tableBorderDxfId="21">
  <tableColumns count="1">
    <tableColumn id="1" name="Allgemeine Hinweise zur Dokumentation" dataDxfId="2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elle2" displayName="Tabelle2" ref="A14:A19" totalsRowShown="0" headerRowDxfId="19" dataDxfId="18" tableBorderDxfId="17">
  <tableColumns count="1">
    <tableColumn id="1" name="Ausnahmenregelung für Kleinmengen" dataDxfId="1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elle3" displayName="Tabelle3" ref="A21:A76" totalsRowShown="0" headerRowDxfId="15" dataDxfId="14" tableBorderDxfId="13">
  <tableColumns count="1">
    <tableColumn id="1" name="1. Getrenntsammlung und Recycling bzw. Vorbereitung zur Wiederverwendung" dataDxfId="1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elle4" displayName="Tabelle4" ref="A78:A117" totalsRowShown="0" headerRowDxfId="11" dataDxfId="10" tableBorderDxfId="9">
  <tableColumns count="1">
    <tableColumn id="1" name="4. Sammlung von Gemischen und Vorbehandlung sowie Ausnahmen aus der Vorbehandlung" dataDxfId="8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" name="Tabelle6" displayName="Tabelle6" ref="A119:A122" totalsRowShown="0" headerRowDxfId="7" dataDxfId="6" tableBorderDxfId="5">
  <tableColumns count="1">
    <tableColumn id="1" name="5. Gesamtmenge der angefallenen und entsorgten gewerblichen Siedlungsabfälle" dataDxfId="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8" name="Tabelle8" displayName="Tabelle8" ref="A124:A140" totalsRowShown="0" headerRowDxfId="3" dataDxfId="2" tableBorderDxfId="1">
  <tableColumns count="1">
    <tableColumn id="1" name="6. Getrenntsammlungsquo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bayern.de/erhebungen/00067.php." TargetMode="Externa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42"/>
  <sheetViews>
    <sheetView showGridLines="0" tabSelected="1" zoomScaleNormal="100" workbookViewId="0">
      <selection activeCell="D20" sqref="D20"/>
    </sheetView>
  </sheetViews>
  <sheetFormatPr baseColWidth="10" defaultColWidth="12" defaultRowHeight="11.25" x14ac:dyDescent="0.2"/>
  <cols>
    <col min="1" max="1" width="4.83203125" style="173" customWidth="1"/>
    <col min="2" max="2" width="2" style="1" bestFit="1" customWidth="1"/>
    <col min="3" max="3" width="27.6640625" style="1" customWidth="1"/>
    <col min="4" max="4" width="23.1640625" style="1" customWidth="1"/>
    <col min="5" max="5" width="18.83203125" style="1" customWidth="1"/>
    <col min="6" max="6" width="14.33203125" style="1" customWidth="1"/>
    <col min="7" max="7" width="19.1640625" style="1" customWidth="1"/>
    <col min="8" max="8" width="25.83203125" style="1" customWidth="1"/>
    <col min="9" max="9" width="28" style="1" customWidth="1"/>
    <col min="10" max="10" width="3.83203125" style="1" customWidth="1"/>
    <col min="11" max="11" width="12" style="1" customWidth="1"/>
    <col min="12" max="12" width="19.6640625" style="1" customWidth="1"/>
    <col min="13" max="13" width="10" style="1" customWidth="1"/>
    <col min="14" max="15" width="12" style="1" customWidth="1"/>
    <col min="16" max="16" width="16" style="1" customWidth="1"/>
    <col min="17" max="17" width="13.83203125" style="1" customWidth="1"/>
    <col min="18" max="18" width="3.83203125" customWidth="1"/>
    <col min="19" max="16384" width="12" style="1"/>
  </cols>
  <sheetData>
    <row r="1" spans="1:18" s="3" customFormat="1" ht="15" x14ac:dyDescent="0.25">
      <c r="A1" s="171"/>
      <c r="C1" s="292" t="s">
        <v>103</v>
      </c>
      <c r="D1" s="292"/>
      <c r="E1" s="292"/>
      <c r="F1" s="292"/>
      <c r="G1" s="292"/>
      <c r="H1" s="273" t="s">
        <v>27</v>
      </c>
      <c r="I1" s="287"/>
      <c r="J1" s="287"/>
      <c r="K1" s="287"/>
      <c r="L1" s="287"/>
      <c r="M1" s="287"/>
      <c r="N1" s="287"/>
      <c r="O1" s="287"/>
      <c r="P1" s="288"/>
    </row>
    <row r="2" spans="1:18" s="3" customFormat="1" ht="15" customHeight="1" x14ac:dyDescent="0.25">
      <c r="A2" s="171"/>
      <c r="C2" s="292" t="s">
        <v>102</v>
      </c>
      <c r="D2" s="292"/>
      <c r="E2" s="292"/>
      <c r="F2" s="292"/>
      <c r="H2" s="273" t="s">
        <v>5</v>
      </c>
      <c r="I2" s="289"/>
      <c r="J2" s="289"/>
      <c r="K2" s="289"/>
      <c r="L2" s="289"/>
      <c r="M2" s="289"/>
      <c r="N2" s="289"/>
      <c r="O2" s="289"/>
      <c r="P2" s="290"/>
    </row>
    <row r="3" spans="1:18" s="3" customFormat="1" ht="11.25" customHeight="1" x14ac:dyDescent="0.2">
      <c r="A3" s="171"/>
      <c r="H3" s="129"/>
      <c r="I3" s="272" t="s">
        <v>6</v>
      </c>
      <c r="J3" s="219"/>
      <c r="K3" s="220"/>
      <c r="L3" s="220"/>
      <c r="M3" s="221"/>
      <c r="N3" s="222" t="s">
        <v>7</v>
      </c>
      <c r="O3" s="220"/>
      <c r="P3" s="221"/>
    </row>
    <row r="4" spans="1:18" s="3" customFormat="1" ht="15" customHeight="1" x14ac:dyDescent="0.25">
      <c r="A4" s="171"/>
      <c r="C4" s="2" t="s">
        <v>47</v>
      </c>
      <c r="D4" s="2"/>
      <c r="E4" s="122"/>
      <c r="F4" s="89" t="s">
        <v>46</v>
      </c>
      <c r="G4" s="122"/>
      <c r="H4" s="273" t="s">
        <v>11</v>
      </c>
      <c r="I4" s="289"/>
      <c r="J4" s="289"/>
      <c r="K4" s="289"/>
      <c r="L4" s="291"/>
      <c r="M4" s="291"/>
      <c r="N4" s="289"/>
      <c r="O4" s="289"/>
      <c r="P4" s="290"/>
    </row>
    <row r="5" spans="1:18" s="3" customFormat="1" ht="11.25" customHeight="1" x14ac:dyDescent="0.2">
      <c r="A5" s="171"/>
      <c r="H5" s="129"/>
      <c r="I5" s="218" t="s">
        <v>12</v>
      </c>
      <c r="J5" s="274"/>
      <c r="K5" s="221"/>
      <c r="L5" s="222" t="s">
        <v>13</v>
      </c>
      <c r="M5" s="221"/>
      <c r="N5" s="222" t="s">
        <v>14</v>
      </c>
      <c r="O5" s="275"/>
      <c r="P5" s="221"/>
    </row>
    <row r="6" spans="1:18" s="3" customFormat="1" ht="15" customHeight="1" x14ac:dyDescent="0.2">
      <c r="A6" s="171"/>
      <c r="C6" s="293" t="s">
        <v>118</v>
      </c>
      <c r="D6" s="293"/>
      <c r="E6" s="293"/>
      <c r="F6" s="293"/>
      <c r="G6" s="293"/>
      <c r="H6" s="263"/>
      <c r="I6" s="130"/>
      <c r="J6" s="39"/>
      <c r="K6" s="37"/>
      <c r="L6" s="130"/>
      <c r="M6" s="162"/>
      <c r="N6" s="130"/>
      <c r="O6" s="162"/>
      <c r="P6" s="11"/>
      <c r="Q6" s="130"/>
    </row>
    <row r="7" spans="1:18" s="3" customFormat="1" ht="15" customHeight="1" x14ac:dyDescent="0.2">
      <c r="A7" s="171"/>
      <c r="C7" s="294" t="s">
        <v>190</v>
      </c>
      <c r="D7" s="294"/>
      <c r="E7" s="294"/>
      <c r="F7" s="294"/>
      <c r="G7" s="294"/>
      <c r="H7" s="264"/>
      <c r="I7" s="130"/>
      <c r="J7" s="39"/>
      <c r="K7" s="37"/>
      <c r="M7" s="162"/>
      <c r="N7" s="130"/>
      <c r="O7" s="162"/>
      <c r="P7" s="11"/>
      <c r="Q7" s="130"/>
    </row>
    <row r="8" spans="1:18" s="163" customFormat="1" ht="11.25" customHeight="1" x14ac:dyDescent="0.2">
      <c r="A8" s="172"/>
      <c r="C8" s="164"/>
      <c r="D8" s="164"/>
      <c r="E8" s="164"/>
      <c r="F8" s="164"/>
      <c r="G8" s="164"/>
      <c r="H8" s="164"/>
      <c r="I8" s="165"/>
      <c r="J8" s="166"/>
      <c r="K8" s="167"/>
      <c r="M8" s="168"/>
      <c r="N8" s="165"/>
      <c r="O8" s="168"/>
      <c r="P8" s="169"/>
    </row>
    <row r="9" spans="1:18" s="3" customFormat="1" ht="15" x14ac:dyDescent="0.25">
      <c r="A9" s="193"/>
      <c r="B9" s="130"/>
      <c r="C9" s="187" t="s">
        <v>91</v>
      </c>
      <c r="D9" s="129"/>
      <c r="E9" s="195"/>
      <c r="F9" s="130"/>
      <c r="G9" s="130"/>
      <c r="H9" s="130"/>
      <c r="I9" s="130"/>
      <c r="J9" s="130"/>
      <c r="K9" s="10"/>
      <c r="L9" s="4"/>
      <c r="M9" s="4"/>
      <c r="N9" s="11"/>
      <c r="O9" s="11"/>
      <c r="P9" s="4"/>
    </row>
    <row r="10" spans="1:18" s="154" customFormat="1" ht="7.5" customHeight="1" x14ac:dyDescent="0.2">
      <c r="A10" s="194" t="s">
        <v>78</v>
      </c>
      <c r="B10" s="286" t="s">
        <v>80</v>
      </c>
      <c r="C10" s="286"/>
      <c r="D10" s="286"/>
      <c r="E10" s="153" t="s">
        <v>79</v>
      </c>
      <c r="F10" s="153" t="s">
        <v>76</v>
      </c>
      <c r="G10" s="153" t="s">
        <v>81</v>
      </c>
      <c r="H10" s="153" t="s">
        <v>82</v>
      </c>
      <c r="I10" s="228" t="s">
        <v>83</v>
      </c>
      <c r="J10" s="249"/>
      <c r="K10" s="155"/>
      <c r="L10" s="130"/>
      <c r="M10" s="157"/>
      <c r="N10" s="157"/>
      <c r="O10" s="157"/>
      <c r="P10" s="157"/>
      <c r="Q10" s="249"/>
      <c r="R10" s="249"/>
    </row>
    <row r="11" spans="1:18" ht="15" customHeight="1" x14ac:dyDescent="0.2">
      <c r="B11" s="40"/>
      <c r="C11" s="295" t="s">
        <v>109</v>
      </c>
      <c r="D11" s="295"/>
      <c r="E11" s="298" t="s">
        <v>110</v>
      </c>
      <c r="F11" s="298" t="s">
        <v>111</v>
      </c>
      <c r="G11" s="82"/>
      <c r="H11" s="127" t="s">
        <v>85</v>
      </c>
      <c r="I11" s="188" t="s">
        <v>86</v>
      </c>
      <c r="J11"/>
      <c r="K11" s="3"/>
      <c r="L11" s="3"/>
      <c r="M11" s="3"/>
      <c r="R11" s="1"/>
    </row>
    <row r="12" spans="1:18" ht="11.25" customHeight="1" x14ac:dyDescent="0.2">
      <c r="B12" s="25"/>
      <c r="C12" s="295"/>
      <c r="D12" s="295"/>
      <c r="E12" s="299"/>
      <c r="F12" s="300"/>
      <c r="G12" s="83" t="s">
        <v>112</v>
      </c>
      <c r="H12" s="44" t="s">
        <v>120</v>
      </c>
      <c r="I12" s="188" t="s">
        <v>121</v>
      </c>
      <c r="J12"/>
      <c r="K12" s="3"/>
      <c r="L12" s="3"/>
      <c r="M12" s="3"/>
      <c r="R12" s="1"/>
    </row>
    <row r="13" spans="1:18" ht="14.25" customHeight="1" x14ac:dyDescent="0.2">
      <c r="B13" s="24"/>
      <c r="C13" s="9" t="s">
        <v>93</v>
      </c>
      <c r="D13" s="16"/>
      <c r="E13" s="196" t="s">
        <v>25</v>
      </c>
      <c r="F13" s="199" t="s">
        <v>23</v>
      </c>
      <c r="G13" s="204" t="s">
        <v>25</v>
      </c>
      <c r="H13" s="44" t="s">
        <v>119</v>
      </c>
      <c r="I13" s="189" t="s">
        <v>122</v>
      </c>
      <c r="J13"/>
      <c r="K13" s="3"/>
      <c r="L13" s="3"/>
      <c r="M13" s="3"/>
      <c r="R13" s="1"/>
    </row>
    <row r="14" spans="1:18" ht="14.25" customHeight="1" x14ac:dyDescent="0.2">
      <c r="B14" s="253"/>
      <c r="C14" s="251"/>
      <c r="D14" s="254"/>
      <c r="E14" s="205" t="s">
        <v>17</v>
      </c>
      <c r="F14" s="205" t="s">
        <v>18</v>
      </c>
      <c r="G14" s="255" t="s">
        <v>3</v>
      </c>
      <c r="H14" s="256" t="s">
        <v>3</v>
      </c>
      <c r="I14" s="257" t="s">
        <v>3</v>
      </c>
      <c r="J14"/>
      <c r="K14" s="3"/>
      <c r="L14" s="3"/>
      <c r="M14" s="3"/>
      <c r="R14" s="1"/>
    </row>
    <row r="15" spans="1:18" ht="15" customHeight="1" x14ac:dyDescent="0.2">
      <c r="B15" s="26"/>
      <c r="C15" s="296" t="s">
        <v>218</v>
      </c>
      <c r="D15" s="297"/>
      <c r="E15" s="124">
        <v>0</v>
      </c>
      <c r="F15" s="112">
        <v>0.2</v>
      </c>
      <c r="G15" s="113">
        <f>E15*F15</f>
        <v>0</v>
      </c>
      <c r="H15" s="111">
        <v>0</v>
      </c>
      <c r="I15" s="190">
        <v>0</v>
      </c>
      <c r="J15"/>
      <c r="K15" s="3"/>
      <c r="L15" s="3"/>
      <c r="M15" s="3"/>
      <c r="R15" s="1"/>
    </row>
    <row r="16" spans="1:18" ht="15" customHeight="1" x14ac:dyDescent="0.2">
      <c r="B16" s="27"/>
      <c r="C16" s="88" t="s">
        <v>74</v>
      </c>
      <c r="D16" s="21"/>
      <c r="E16" s="124">
        <v>0</v>
      </c>
      <c r="F16" s="115">
        <v>0.4</v>
      </c>
      <c r="G16" s="116">
        <f t="shared" ref="G16:G24" si="0">E16*F16</f>
        <v>0</v>
      </c>
      <c r="H16" s="114">
        <v>0</v>
      </c>
      <c r="I16" s="191">
        <v>0</v>
      </c>
      <c r="J16"/>
      <c r="K16" s="3"/>
      <c r="L16" s="3"/>
      <c r="M16" s="3"/>
      <c r="R16" s="1"/>
    </row>
    <row r="17" spans="2:18" ht="15" customHeight="1" x14ac:dyDescent="0.2">
      <c r="B17" s="26"/>
      <c r="C17" s="308" t="s">
        <v>217</v>
      </c>
      <c r="D17" s="297"/>
      <c r="E17" s="124">
        <v>0</v>
      </c>
      <c r="F17" s="112">
        <v>2.5000000000000001E-2</v>
      </c>
      <c r="G17" s="113">
        <f t="shared" si="0"/>
        <v>0</v>
      </c>
      <c r="H17" s="111">
        <v>0</v>
      </c>
      <c r="I17" s="190">
        <v>0</v>
      </c>
      <c r="J17"/>
      <c r="K17" s="3"/>
      <c r="L17" s="3"/>
      <c r="M17" s="3"/>
      <c r="R17" s="1"/>
    </row>
    <row r="18" spans="2:18" ht="15" customHeight="1" x14ac:dyDescent="0.2">
      <c r="B18" s="27"/>
      <c r="C18" s="18" t="s">
        <v>0</v>
      </c>
      <c r="D18" s="21"/>
      <c r="E18" s="124">
        <v>0</v>
      </c>
      <c r="F18" s="115">
        <v>0.1</v>
      </c>
      <c r="G18" s="116">
        <f t="shared" si="0"/>
        <v>0</v>
      </c>
      <c r="H18" s="114">
        <v>0</v>
      </c>
      <c r="I18" s="191">
        <v>0</v>
      </c>
      <c r="J18"/>
      <c r="K18" s="3"/>
      <c r="L18" s="3"/>
      <c r="M18" s="3"/>
      <c r="R18" s="1"/>
    </row>
    <row r="19" spans="2:18" ht="15" customHeight="1" x14ac:dyDescent="0.2">
      <c r="B19" s="26"/>
      <c r="C19" s="309" t="s">
        <v>1</v>
      </c>
      <c r="D19" s="310"/>
      <c r="E19" s="124">
        <v>0</v>
      </c>
      <c r="F19" s="112">
        <v>0.48</v>
      </c>
      <c r="G19" s="113">
        <f t="shared" si="0"/>
        <v>0</v>
      </c>
      <c r="H19" s="111">
        <v>0</v>
      </c>
      <c r="I19" s="190">
        <v>0</v>
      </c>
      <c r="J19"/>
      <c r="K19" s="3"/>
      <c r="L19" s="3"/>
      <c r="M19" s="3"/>
      <c r="R19" s="1"/>
    </row>
    <row r="20" spans="2:18" ht="15" customHeight="1" x14ac:dyDescent="0.2">
      <c r="B20" s="27"/>
      <c r="C20" s="18" t="s">
        <v>2</v>
      </c>
      <c r="D20" s="21"/>
      <c r="E20" s="124">
        <v>0</v>
      </c>
      <c r="F20" s="115">
        <v>0.4</v>
      </c>
      <c r="G20" s="116">
        <f t="shared" si="0"/>
        <v>0</v>
      </c>
      <c r="H20" s="114">
        <v>0</v>
      </c>
      <c r="I20" s="191">
        <v>0</v>
      </c>
      <c r="J20"/>
      <c r="K20" s="3"/>
      <c r="L20" s="3"/>
      <c r="M20" s="3"/>
      <c r="R20" s="1"/>
    </row>
    <row r="21" spans="2:18" ht="15" customHeight="1" x14ac:dyDescent="0.2">
      <c r="B21" s="26"/>
      <c r="C21" s="19" t="s">
        <v>59</v>
      </c>
      <c r="D21" s="20"/>
      <c r="E21" s="124">
        <v>0</v>
      </c>
      <c r="F21" s="112">
        <v>0.25</v>
      </c>
      <c r="G21" s="113">
        <f t="shared" si="0"/>
        <v>0</v>
      </c>
      <c r="H21" s="111">
        <v>0</v>
      </c>
      <c r="I21" s="190">
        <v>0</v>
      </c>
      <c r="J21"/>
      <c r="K21" s="14"/>
      <c r="L21" s="15"/>
      <c r="M21" s="14"/>
      <c r="R21" s="1"/>
    </row>
    <row r="22" spans="2:18" ht="15" customHeight="1" x14ac:dyDescent="0.2">
      <c r="B22" s="27"/>
      <c r="C22" s="18" t="s">
        <v>94</v>
      </c>
      <c r="D22" s="18"/>
      <c r="E22" s="124">
        <v>0</v>
      </c>
      <c r="F22" s="117">
        <v>2.5000000000000001E-2</v>
      </c>
      <c r="G22" s="116">
        <f t="shared" si="0"/>
        <v>0</v>
      </c>
      <c r="H22" s="114">
        <v>0</v>
      </c>
      <c r="I22" s="114">
        <v>0</v>
      </c>
      <c r="J22"/>
      <c r="R22" s="1"/>
    </row>
    <row r="23" spans="2:18" ht="15" customHeight="1" x14ac:dyDescent="0.2">
      <c r="B23" s="26"/>
      <c r="C23" s="296"/>
      <c r="D23" s="297"/>
      <c r="E23" s="124">
        <v>0</v>
      </c>
      <c r="F23" s="118">
        <v>0</v>
      </c>
      <c r="G23" s="113">
        <f t="shared" si="0"/>
        <v>0</v>
      </c>
      <c r="H23" s="111">
        <v>0</v>
      </c>
      <c r="I23" s="111">
        <v>0</v>
      </c>
      <c r="J23"/>
      <c r="R23" s="1"/>
    </row>
    <row r="24" spans="2:18" ht="15" customHeight="1" x14ac:dyDescent="0.2">
      <c r="B24" s="248"/>
      <c r="C24" s="306"/>
      <c r="D24" s="307"/>
      <c r="E24" s="258">
        <v>0</v>
      </c>
      <c r="F24" s="259">
        <v>0</v>
      </c>
      <c r="G24" s="260">
        <f t="shared" si="0"/>
        <v>0</v>
      </c>
      <c r="H24" s="261">
        <v>0</v>
      </c>
      <c r="I24" s="261">
        <v>0</v>
      </c>
      <c r="J24"/>
      <c r="R24" s="1"/>
    </row>
    <row r="25" spans="2:18" ht="17.25" x14ac:dyDescent="0.2">
      <c r="B25" s="28"/>
      <c r="C25" s="29" t="s">
        <v>203</v>
      </c>
      <c r="D25" s="30"/>
      <c r="E25" s="31"/>
      <c r="F25" s="32"/>
      <c r="G25" s="33">
        <f>SUM(G15:G21)+G23+G24</f>
        <v>0</v>
      </c>
      <c r="H25" s="33">
        <f>SUM(H15:H21)+H23+H24</f>
        <v>0</v>
      </c>
      <c r="I25" s="33">
        <f>SUM(I15:I21)+I23+I24</f>
        <v>0</v>
      </c>
      <c r="J25"/>
      <c r="R25" s="1"/>
    </row>
    <row r="26" spans="2:18" ht="15" x14ac:dyDescent="0.2">
      <c r="B26" s="45" t="s">
        <v>29</v>
      </c>
      <c r="C26" s="46" t="s">
        <v>108</v>
      </c>
    </row>
    <row r="27" spans="2:18" ht="15" x14ac:dyDescent="0.2">
      <c r="B27" s="45" t="s">
        <v>30</v>
      </c>
      <c r="C27" s="46" t="s">
        <v>73</v>
      </c>
    </row>
    <row r="28" spans="2:18" ht="15" customHeight="1" x14ac:dyDescent="0.2">
      <c r="B28" s="45" t="s">
        <v>31</v>
      </c>
      <c r="C28" s="46" t="s">
        <v>106</v>
      </c>
      <c r="J28" s="87"/>
      <c r="K28" s="42"/>
    </row>
    <row r="29" spans="2:18" ht="11.25" customHeight="1" x14ac:dyDescent="0.2">
      <c r="B29" s="45"/>
      <c r="C29" s="47" t="s">
        <v>105</v>
      </c>
      <c r="J29" s="87"/>
      <c r="K29" s="42"/>
    </row>
    <row r="30" spans="2:18" ht="15" customHeight="1" x14ac:dyDescent="0.2">
      <c r="B30" s="45" t="s">
        <v>45</v>
      </c>
      <c r="C30" s="46" t="s">
        <v>133</v>
      </c>
      <c r="J30" s="8"/>
      <c r="K30" s="41"/>
    </row>
    <row r="31" spans="2:18" x14ac:dyDescent="0.2">
      <c r="C31" s="47" t="s">
        <v>70</v>
      </c>
    </row>
    <row r="32" spans="2:18" ht="15" x14ac:dyDescent="0.2">
      <c r="B32" s="87" t="s">
        <v>58</v>
      </c>
      <c r="C32" s="42" t="s">
        <v>107</v>
      </c>
    </row>
    <row r="33" spans="1:16" ht="15" x14ac:dyDescent="0.2">
      <c r="B33" s="87" t="s">
        <v>56</v>
      </c>
      <c r="C33" s="42" t="s">
        <v>202</v>
      </c>
    </row>
    <row r="34" spans="1:16" ht="11.25" customHeight="1" x14ac:dyDescent="0.2">
      <c r="C34" s="47"/>
      <c r="J34" s="8"/>
      <c r="K34" s="41"/>
    </row>
    <row r="35" spans="1:16" ht="15" x14ac:dyDescent="0.25">
      <c r="B35" s="134"/>
      <c r="C35" s="187" t="s">
        <v>95</v>
      </c>
      <c r="D35" s="134"/>
      <c r="E35" s="134"/>
      <c r="F35" s="134"/>
      <c r="G35" s="134"/>
    </row>
    <row r="36" spans="1:16" s="154" customFormat="1" ht="7.5" customHeight="1" x14ac:dyDescent="0.15">
      <c r="A36" s="194" t="s">
        <v>78</v>
      </c>
      <c r="B36" s="286" t="s">
        <v>84</v>
      </c>
      <c r="C36" s="286"/>
      <c r="D36" s="286"/>
      <c r="E36" s="286"/>
      <c r="F36" s="286"/>
      <c r="G36" s="153" t="s">
        <v>79</v>
      </c>
      <c r="H36" s="153" t="s">
        <v>76</v>
      </c>
      <c r="I36" s="153" t="s">
        <v>81</v>
      </c>
      <c r="K36" s="155"/>
      <c r="O36" s="157"/>
      <c r="P36" s="156"/>
    </row>
    <row r="37" spans="1:16" ht="15" customHeight="1" x14ac:dyDescent="0.2">
      <c r="A37" s="175"/>
      <c r="B37" s="136"/>
      <c r="C37" s="301" t="s">
        <v>26</v>
      </c>
      <c r="D37" s="301"/>
      <c r="E37" s="302"/>
      <c r="F37" s="303"/>
      <c r="G37" s="227" t="s">
        <v>110</v>
      </c>
      <c r="H37" s="236" t="s">
        <v>111</v>
      </c>
      <c r="I37" s="201" t="s">
        <v>112</v>
      </c>
    </row>
    <row r="38" spans="1:16" ht="14.25" customHeight="1" x14ac:dyDescent="0.2">
      <c r="A38" s="175"/>
      <c r="B38" s="136"/>
      <c r="C38" s="302"/>
      <c r="D38" s="302"/>
      <c r="E38" s="302"/>
      <c r="F38" s="303"/>
      <c r="G38" s="196" t="s">
        <v>25</v>
      </c>
      <c r="H38" s="198" t="s">
        <v>23</v>
      </c>
      <c r="I38" s="196" t="s">
        <v>25</v>
      </c>
      <c r="J38" s="133"/>
    </row>
    <row r="39" spans="1:16" ht="14.25" customHeight="1" x14ac:dyDescent="0.2">
      <c r="A39" s="175"/>
      <c r="B39" s="136"/>
      <c r="C39" s="302"/>
      <c r="D39" s="302"/>
      <c r="E39" s="302"/>
      <c r="F39" s="303"/>
      <c r="G39" s="205" t="s">
        <v>17</v>
      </c>
      <c r="H39" s="205" t="s">
        <v>18</v>
      </c>
      <c r="I39" s="205" t="s">
        <v>3</v>
      </c>
      <c r="J39" s="133"/>
      <c r="K39" s="134"/>
    </row>
    <row r="40" spans="1:16" ht="18.75" customHeight="1" x14ac:dyDescent="0.2">
      <c r="A40" s="175"/>
      <c r="B40" s="137"/>
      <c r="C40" s="304"/>
      <c r="D40" s="304"/>
      <c r="E40" s="304"/>
      <c r="F40" s="305"/>
      <c r="G40" s="197">
        <v>0</v>
      </c>
      <c r="H40" s="200">
        <v>0.1</v>
      </c>
      <c r="I40" s="202">
        <f>G40*H40</f>
        <v>0</v>
      </c>
      <c r="J40" s="133"/>
    </row>
    <row r="41" spans="1:16" ht="6" customHeight="1" x14ac:dyDescent="0.2">
      <c r="J41" s="8"/>
    </row>
    <row r="42" spans="1:16" ht="6" customHeight="1" x14ac:dyDescent="0.2">
      <c r="C42" s="47"/>
      <c r="J42" s="8"/>
      <c r="K42" s="41"/>
    </row>
  </sheetData>
  <sheetProtection selectLockedCells="1"/>
  <mergeCells count="21">
    <mergeCell ref="C11:D12"/>
    <mergeCell ref="C15:D15"/>
    <mergeCell ref="E11:E12"/>
    <mergeCell ref="F11:F12"/>
    <mergeCell ref="C37:F40"/>
    <mergeCell ref="B36:F36"/>
    <mergeCell ref="C23:D23"/>
    <mergeCell ref="C24:D24"/>
    <mergeCell ref="C17:D17"/>
    <mergeCell ref="C19:D19"/>
    <mergeCell ref="B10:D10"/>
    <mergeCell ref="I1:P1"/>
    <mergeCell ref="I2:M2"/>
    <mergeCell ref="N2:P2"/>
    <mergeCell ref="I4:K4"/>
    <mergeCell ref="L4:M4"/>
    <mergeCell ref="N4:P4"/>
    <mergeCell ref="C2:F2"/>
    <mergeCell ref="C1:G1"/>
    <mergeCell ref="C6:G6"/>
    <mergeCell ref="C7:G7"/>
  </mergeCells>
  <pageMargins left="7.874015748031496E-2" right="0" top="0.15748031496062992" bottom="0" header="0" footer="0"/>
  <pageSetup paperSize="9" scale="80" orientation="landscape" r:id="rId1"/>
  <headerFooter>
    <oddFooter>&amp;RStand  26.07.2018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showGridLines="0" view="pageLayout" zoomScaleNormal="100" workbookViewId="0">
      <selection activeCell="E23" sqref="E23:I23"/>
    </sheetView>
  </sheetViews>
  <sheetFormatPr baseColWidth="10" defaultColWidth="12" defaultRowHeight="11.25" x14ac:dyDescent="0.2"/>
  <cols>
    <col min="1" max="1" width="4.83203125" style="173" customWidth="1"/>
    <col min="2" max="2" width="2" style="1" bestFit="1" customWidth="1"/>
    <col min="3" max="3" width="27.6640625" style="1" customWidth="1"/>
    <col min="4" max="4" width="25.83203125" style="1" customWidth="1"/>
    <col min="5" max="5" width="20.6640625" style="1" customWidth="1"/>
    <col min="6" max="6" width="14.33203125" style="1" customWidth="1"/>
    <col min="7" max="7" width="16.33203125" style="1" customWidth="1"/>
    <col min="8" max="8" width="14.33203125" style="1" customWidth="1"/>
    <col min="9" max="9" width="18.83203125" style="1" customWidth="1"/>
    <col min="10" max="10" width="3.83203125" style="1" customWidth="1"/>
    <col min="11" max="11" width="12" style="1" customWidth="1"/>
    <col min="12" max="12" width="27.6640625" style="1" customWidth="1"/>
    <col min="13" max="13" width="10" style="1" customWidth="1"/>
    <col min="14" max="16" width="12" style="1" customWidth="1"/>
    <col min="17" max="17" width="15.1640625" style="1" customWidth="1"/>
    <col min="18" max="18" width="3.83203125" customWidth="1"/>
    <col min="19" max="16384" width="12" style="1"/>
  </cols>
  <sheetData>
    <row r="1" spans="1:18" s="3" customFormat="1" ht="15" x14ac:dyDescent="0.25">
      <c r="A1" s="171"/>
      <c r="C1" s="2" t="s">
        <v>104</v>
      </c>
      <c r="D1" s="2"/>
      <c r="E1" s="2"/>
      <c r="F1" s="2"/>
      <c r="I1" s="273" t="s">
        <v>27</v>
      </c>
      <c r="J1" s="311">
        <f>'Doku Getrenntsammlung'!I1:P1</f>
        <v>0</v>
      </c>
      <c r="K1" s="311"/>
      <c r="L1" s="311"/>
      <c r="M1" s="311"/>
      <c r="N1" s="311"/>
      <c r="O1" s="311"/>
      <c r="P1" s="311"/>
      <c r="Q1" s="312"/>
    </row>
    <row r="2" spans="1:18" s="3" customFormat="1" ht="15" customHeight="1" x14ac:dyDescent="0.25">
      <c r="A2" s="171"/>
      <c r="C2" s="292" t="s">
        <v>102</v>
      </c>
      <c r="D2" s="292"/>
      <c r="E2" s="292"/>
      <c r="I2" s="273" t="s">
        <v>5</v>
      </c>
      <c r="J2" s="313">
        <f>'Doku Getrenntsammlung'!I2:M2</f>
        <v>0</v>
      </c>
      <c r="K2" s="313"/>
      <c r="L2" s="313"/>
      <c r="M2" s="313"/>
      <c r="N2" s="313"/>
      <c r="O2" s="313">
        <f>'Doku Getrenntsammlung'!N2:P2</f>
        <v>0</v>
      </c>
      <c r="P2" s="313"/>
      <c r="Q2" s="314"/>
    </row>
    <row r="3" spans="1:18" s="3" customFormat="1" x14ac:dyDescent="0.2">
      <c r="A3" s="171"/>
      <c r="I3" s="129"/>
      <c r="J3" s="218" t="s">
        <v>6</v>
      </c>
      <c r="K3" s="219"/>
      <c r="L3" s="220"/>
      <c r="M3" s="220"/>
      <c r="N3" s="221"/>
      <c r="O3" s="222" t="s">
        <v>7</v>
      </c>
      <c r="P3" s="220"/>
      <c r="Q3" s="221"/>
      <c r="R3" s="130"/>
    </row>
    <row r="4" spans="1:18" s="3" customFormat="1" ht="15" customHeight="1" x14ac:dyDescent="0.25">
      <c r="A4" s="171"/>
      <c r="C4" s="2" t="s">
        <v>47</v>
      </c>
      <c r="D4" s="2"/>
      <c r="E4" s="266">
        <f>'Doku Getrenntsammlung'!E4</f>
        <v>0</v>
      </c>
      <c r="F4" s="89" t="s">
        <v>46</v>
      </c>
      <c r="G4" s="267">
        <f>'Doku Getrenntsammlung'!G4</f>
        <v>0</v>
      </c>
      <c r="I4" s="38"/>
      <c r="J4" s="315"/>
      <c r="K4" s="315"/>
      <c r="L4" s="315"/>
      <c r="M4" s="316"/>
      <c r="N4" s="315"/>
      <c r="O4" s="317"/>
      <c r="P4" s="317"/>
      <c r="Q4" s="317"/>
    </row>
    <row r="5" spans="1:18" s="3" customFormat="1" ht="15" customHeight="1" x14ac:dyDescent="0.2">
      <c r="A5" s="171"/>
      <c r="I5" s="130"/>
      <c r="J5" s="268"/>
      <c r="K5" s="37"/>
      <c r="L5" s="130"/>
      <c r="M5" s="162"/>
      <c r="N5" s="130"/>
      <c r="O5" s="162"/>
      <c r="P5" s="11"/>
      <c r="Q5" s="130"/>
    </row>
    <row r="6" spans="1:18" s="3" customFormat="1" ht="15" customHeight="1" x14ac:dyDescent="0.2">
      <c r="A6" s="171"/>
      <c r="C6" s="293" t="s">
        <v>117</v>
      </c>
      <c r="D6" s="293"/>
      <c r="E6" s="293"/>
      <c r="F6" s="293"/>
      <c r="G6" s="293"/>
      <c r="H6" s="293"/>
      <c r="I6" s="130"/>
      <c r="J6" s="39"/>
      <c r="K6" s="37"/>
      <c r="L6" s="130"/>
      <c r="M6" s="162"/>
      <c r="N6" s="130"/>
      <c r="O6" s="162"/>
      <c r="P6" s="11"/>
      <c r="Q6" s="130"/>
    </row>
    <row r="7" spans="1:18" s="3" customFormat="1" ht="15" customHeight="1" x14ac:dyDescent="0.2">
      <c r="A7" s="171"/>
      <c r="C7" s="294" t="s">
        <v>190</v>
      </c>
      <c r="D7" s="294"/>
      <c r="E7" s="294"/>
      <c r="F7" s="294"/>
      <c r="G7" s="294"/>
      <c r="H7" s="294"/>
      <c r="I7" s="130"/>
      <c r="J7" s="39"/>
      <c r="K7" s="37"/>
      <c r="L7" s="130"/>
      <c r="M7" s="162"/>
      <c r="N7" s="130"/>
      <c r="O7" s="162"/>
      <c r="P7" s="11"/>
      <c r="Q7" s="130"/>
    </row>
    <row r="8" spans="1:18" s="163" customFormat="1" ht="11.25" customHeight="1" x14ac:dyDescent="0.2">
      <c r="A8" s="172"/>
      <c r="C8" s="164"/>
      <c r="D8" s="164"/>
      <c r="E8" s="164"/>
      <c r="F8" s="164"/>
      <c r="G8" s="164"/>
      <c r="H8" s="164"/>
      <c r="I8" s="165"/>
      <c r="J8" s="166"/>
      <c r="K8" s="167"/>
      <c r="M8" s="168"/>
      <c r="N8" s="165"/>
      <c r="O8" s="168"/>
      <c r="P8" s="169"/>
    </row>
    <row r="9" spans="1:18" s="3" customFormat="1" ht="15" x14ac:dyDescent="0.25">
      <c r="A9" s="193"/>
      <c r="B9" s="130"/>
      <c r="C9" s="187" t="s">
        <v>96</v>
      </c>
      <c r="D9" s="220"/>
      <c r="E9" s="130"/>
      <c r="F9" s="130"/>
      <c r="G9" s="130"/>
      <c r="H9" s="130"/>
      <c r="I9" s="130"/>
      <c r="J9" s="130"/>
      <c r="K9" s="10"/>
      <c r="L9" s="4"/>
      <c r="M9" s="4"/>
      <c r="N9" s="11"/>
      <c r="O9" s="11"/>
      <c r="P9" s="4"/>
    </row>
    <row r="10" spans="1:18" s="154" customFormat="1" ht="7.5" customHeight="1" x14ac:dyDescent="0.15">
      <c r="A10" s="194" t="s">
        <v>78</v>
      </c>
      <c r="B10" s="351" t="s">
        <v>80</v>
      </c>
      <c r="C10" s="352"/>
      <c r="D10" s="353"/>
      <c r="E10" s="158"/>
      <c r="F10" s="159"/>
      <c r="G10" s="160"/>
      <c r="H10" s="160"/>
      <c r="I10" s="160"/>
      <c r="J10" s="160"/>
      <c r="K10" s="160"/>
      <c r="L10" s="161"/>
    </row>
    <row r="11" spans="1:18" ht="15" customHeight="1" x14ac:dyDescent="0.2">
      <c r="B11" s="40"/>
      <c r="C11" s="354" t="s">
        <v>99</v>
      </c>
      <c r="D11" s="355"/>
      <c r="E11" s="126" t="s">
        <v>116</v>
      </c>
      <c r="F11" s="176"/>
      <c r="G11" s="179"/>
      <c r="H11" s="178"/>
      <c r="I11" s="237"/>
      <c r="J11" s="229" t="s">
        <v>116</v>
      </c>
      <c r="K11" s="229"/>
      <c r="L11" s="229"/>
      <c r="M11" s="250"/>
      <c r="N11" s="250"/>
      <c r="O11" s="126"/>
      <c r="R11" s="1"/>
    </row>
    <row r="12" spans="1:18" ht="11.25" customHeight="1" x14ac:dyDescent="0.2">
      <c r="B12" s="25"/>
      <c r="C12" s="295"/>
      <c r="D12" s="356"/>
      <c r="E12" s="83" t="s">
        <v>15</v>
      </c>
      <c r="F12" s="177"/>
      <c r="G12" s="178"/>
      <c r="H12" s="178"/>
      <c r="I12" s="192"/>
      <c r="J12" s="83" t="s">
        <v>16</v>
      </c>
      <c r="K12" s="177"/>
      <c r="L12" s="178"/>
      <c r="M12" s="178"/>
      <c r="N12" s="178"/>
      <c r="O12" s="83"/>
      <c r="R12" s="1"/>
    </row>
    <row r="13" spans="1:18" ht="12" customHeight="1" x14ac:dyDescent="0.2">
      <c r="B13" s="24"/>
      <c r="C13" s="9" t="s">
        <v>115</v>
      </c>
      <c r="D13" s="16"/>
      <c r="E13" s="361"/>
      <c r="F13" s="362"/>
      <c r="G13" s="362"/>
      <c r="H13" s="362"/>
      <c r="I13" s="234"/>
      <c r="J13" s="232"/>
      <c r="K13" s="232"/>
      <c r="L13" s="232"/>
      <c r="M13" s="232"/>
      <c r="N13" s="232"/>
      <c r="O13" s="233"/>
      <c r="R13" s="1"/>
    </row>
    <row r="14" spans="1:18" ht="14.25" customHeight="1" x14ac:dyDescent="0.2">
      <c r="B14" s="253"/>
      <c r="C14" s="251"/>
      <c r="D14" s="252"/>
      <c r="E14" s="324" t="s">
        <v>204</v>
      </c>
      <c r="F14" s="325"/>
      <c r="G14" s="325"/>
      <c r="H14" s="325"/>
      <c r="I14" s="231"/>
      <c r="J14" s="230" t="s">
        <v>204</v>
      </c>
      <c r="K14" s="230"/>
      <c r="L14" s="230"/>
      <c r="M14" s="230"/>
      <c r="N14" s="230"/>
      <c r="O14" s="231"/>
      <c r="R14" s="1"/>
    </row>
    <row r="15" spans="1:18" ht="15" customHeight="1" x14ac:dyDescent="0.2">
      <c r="B15" s="26"/>
      <c r="C15" s="296" t="s">
        <v>215</v>
      </c>
      <c r="D15" s="326"/>
      <c r="E15" s="330"/>
      <c r="F15" s="328"/>
      <c r="G15" s="328"/>
      <c r="H15" s="328"/>
      <c r="I15" s="329"/>
      <c r="J15" s="327"/>
      <c r="K15" s="328"/>
      <c r="L15" s="328"/>
      <c r="M15" s="328"/>
      <c r="N15" s="328"/>
      <c r="O15" s="329"/>
      <c r="R15" s="1"/>
    </row>
    <row r="16" spans="1:18" ht="15" customHeight="1" x14ac:dyDescent="0.2">
      <c r="B16" s="27"/>
      <c r="C16" s="88" t="s">
        <v>74</v>
      </c>
      <c r="D16" s="21"/>
      <c r="E16" s="318"/>
      <c r="F16" s="319"/>
      <c r="G16" s="319"/>
      <c r="H16" s="319"/>
      <c r="I16" s="359"/>
      <c r="J16" s="318"/>
      <c r="K16" s="319"/>
      <c r="L16" s="319"/>
      <c r="M16" s="319"/>
      <c r="N16" s="319"/>
      <c r="O16" s="320"/>
      <c r="R16" s="1"/>
    </row>
    <row r="17" spans="1:18" ht="15" customHeight="1" x14ac:dyDescent="0.2">
      <c r="B17" s="26"/>
      <c r="C17" s="308" t="s">
        <v>216</v>
      </c>
      <c r="D17" s="360"/>
      <c r="E17" s="357"/>
      <c r="F17" s="322"/>
      <c r="G17" s="322"/>
      <c r="H17" s="322"/>
      <c r="I17" s="358"/>
      <c r="J17" s="321"/>
      <c r="K17" s="322"/>
      <c r="L17" s="322"/>
      <c r="M17" s="322"/>
      <c r="N17" s="322"/>
      <c r="O17" s="323"/>
      <c r="Q17" s="262"/>
      <c r="R17" s="1"/>
    </row>
    <row r="18" spans="1:18" ht="15" customHeight="1" x14ac:dyDescent="0.2">
      <c r="B18" s="27"/>
      <c r="C18" s="18" t="s">
        <v>0</v>
      </c>
      <c r="D18" s="21"/>
      <c r="E18" s="318"/>
      <c r="F18" s="319"/>
      <c r="G18" s="319"/>
      <c r="H18" s="319"/>
      <c r="I18" s="359"/>
      <c r="J18" s="318"/>
      <c r="K18" s="319"/>
      <c r="L18" s="319"/>
      <c r="M18" s="319"/>
      <c r="N18" s="319"/>
      <c r="O18" s="320"/>
      <c r="R18" s="1"/>
    </row>
    <row r="19" spans="1:18" ht="15" customHeight="1" x14ac:dyDescent="0.2">
      <c r="B19" s="26"/>
      <c r="C19" s="19" t="s">
        <v>1</v>
      </c>
      <c r="D19" s="20"/>
      <c r="E19" s="357"/>
      <c r="F19" s="322"/>
      <c r="G19" s="322"/>
      <c r="H19" s="322"/>
      <c r="I19" s="358"/>
      <c r="J19" s="321"/>
      <c r="K19" s="322"/>
      <c r="L19" s="322"/>
      <c r="M19" s="322"/>
      <c r="N19" s="322"/>
      <c r="O19" s="323"/>
      <c r="R19" s="1"/>
    </row>
    <row r="20" spans="1:18" ht="15" customHeight="1" x14ac:dyDescent="0.2">
      <c r="B20" s="27"/>
      <c r="C20" s="18" t="s">
        <v>2</v>
      </c>
      <c r="D20" s="21"/>
      <c r="E20" s="318"/>
      <c r="F20" s="319"/>
      <c r="G20" s="319"/>
      <c r="H20" s="319"/>
      <c r="I20" s="359"/>
      <c r="J20" s="318"/>
      <c r="K20" s="319"/>
      <c r="L20" s="319"/>
      <c r="M20" s="319"/>
      <c r="N20" s="319"/>
      <c r="O20" s="320"/>
      <c r="R20" s="1"/>
    </row>
    <row r="21" spans="1:18" ht="15" customHeight="1" x14ac:dyDescent="0.2">
      <c r="B21" s="26"/>
      <c r="C21" s="19" t="s">
        <v>59</v>
      </c>
      <c r="D21" s="20"/>
      <c r="E21" s="357"/>
      <c r="F21" s="322"/>
      <c r="G21" s="322"/>
      <c r="H21" s="322"/>
      <c r="I21" s="358"/>
      <c r="J21" s="321"/>
      <c r="K21" s="322"/>
      <c r="L21" s="322"/>
      <c r="M21" s="322"/>
      <c r="N21" s="322"/>
      <c r="O21" s="323"/>
      <c r="R21" s="1"/>
    </row>
    <row r="22" spans="1:18" ht="15" customHeight="1" x14ac:dyDescent="0.2">
      <c r="B22" s="27"/>
      <c r="C22" s="370"/>
      <c r="D22" s="371"/>
      <c r="E22" s="318"/>
      <c r="F22" s="319"/>
      <c r="G22" s="319"/>
      <c r="H22" s="319"/>
      <c r="I22" s="359"/>
      <c r="J22" s="318"/>
      <c r="K22" s="319"/>
      <c r="L22" s="319"/>
      <c r="M22" s="319"/>
      <c r="N22" s="319"/>
      <c r="O22" s="320"/>
      <c r="R22" s="1"/>
    </row>
    <row r="23" spans="1:18" ht="15" customHeight="1" x14ac:dyDescent="0.2">
      <c r="B23" s="26"/>
      <c r="C23" s="296"/>
      <c r="D23" s="326"/>
      <c r="E23" s="357"/>
      <c r="F23" s="322"/>
      <c r="G23" s="322"/>
      <c r="H23" s="322"/>
      <c r="I23" s="358"/>
      <c r="J23" s="321"/>
      <c r="K23" s="322"/>
      <c r="L23" s="322"/>
      <c r="M23" s="322"/>
      <c r="N23" s="322"/>
      <c r="O23" s="323"/>
      <c r="R23" s="1"/>
    </row>
    <row r="24" spans="1:18" ht="15" customHeight="1" x14ac:dyDescent="0.2">
      <c r="B24" s="248"/>
      <c r="C24" s="306"/>
      <c r="D24" s="369"/>
      <c r="E24" s="331"/>
      <c r="F24" s="332"/>
      <c r="G24" s="332"/>
      <c r="H24" s="332"/>
      <c r="I24" s="372"/>
      <c r="J24" s="331"/>
      <c r="K24" s="332"/>
      <c r="L24" s="332"/>
      <c r="M24" s="332"/>
      <c r="N24" s="332"/>
      <c r="O24" s="333"/>
      <c r="R24" s="1"/>
    </row>
    <row r="25" spans="1:18" ht="15" customHeight="1" x14ac:dyDescent="0.2">
      <c r="B25" s="87" t="s">
        <v>57</v>
      </c>
      <c r="C25" s="42" t="s">
        <v>92</v>
      </c>
    </row>
    <row r="26" spans="1:18" ht="11.25" customHeight="1" x14ac:dyDescent="0.2">
      <c r="C26" s="47"/>
      <c r="J26" s="8"/>
      <c r="K26" s="41"/>
    </row>
    <row r="27" spans="1:18" ht="15" x14ac:dyDescent="0.25">
      <c r="B27" s="134"/>
      <c r="C27" s="187" t="s">
        <v>101</v>
      </c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</row>
    <row r="28" spans="1:18" s="154" customFormat="1" ht="7.5" customHeight="1" x14ac:dyDescent="0.15">
      <c r="A28" s="194" t="s">
        <v>78</v>
      </c>
      <c r="B28" s="351" t="s">
        <v>77</v>
      </c>
      <c r="C28" s="352"/>
      <c r="D28" s="352"/>
      <c r="E28" s="352"/>
      <c r="F28" s="353"/>
      <c r="G28" s="223" t="s">
        <v>79</v>
      </c>
      <c r="H28" s="223" t="s">
        <v>76</v>
      </c>
      <c r="I28" s="223" t="s">
        <v>81</v>
      </c>
      <c r="J28" s="158"/>
      <c r="K28" s="159"/>
      <c r="L28" s="160"/>
      <c r="M28" s="160"/>
      <c r="N28" s="160"/>
      <c r="O28" s="160"/>
      <c r="P28" s="160"/>
      <c r="Q28" s="161"/>
    </row>
    <row r="29" spans="1:18" ht="14.25" customHeight="1" x14ac:dyDescent="0.2">
      <c r="B29" s="25"/>
      <c r="C29" s="22" t="s">
        <v>8</v>
      </c>
      <c r="D29" s="7"/>
      <c r="E29" s="7"/>
      <c r="F29" s="131"/>
      <c r="G29" s="239" t="s">
        <v>110</v>
      </c>
      <c r="H29" s="207" t="s">
        <v>111</v>
      </c>
      <c r="I29" s="178" t="s">
        <v>112</v>
      </c>
      <c r="J29" s="334" t="s">
        <v>9</v>
      </c>
      <c r="K29" s="335"/>
      <c r="L29" s="335"/>
      <c r="M29" s="336"/>
      <c r="N29" s="334" t="s">
        <v>9</v>
      </c>
      <c r="O29" s="335"/>
      <c r="P29" s="335"/>
      <c r="Q29" s="336"/>
    </row>
    <row r="30" spans="1:18" ht="12" x14ac:dyDescent="0.2">
      <c r="B30" s="23"/>
      <c r="C30" s="12"/>
      <c r="D30" s="12"/>
      <c r="E30" s="12"/>
      <c r="F30" s="16"/>
      <c r="G30" s="85" t="s">
        <v>25</v>
      </c>
      <c r="H30" s="86" t="s">
        <v>23</v>
      </c>
      <c r="I30" s="203" t="s">
        <v>25</v>
      </c>
      <c r="J30" s="337" t="s">
        <v>15</v>
      </c>
      <c r="K30" s="338"/>
      <c r="L30" s="338"/>
      <c r="M30" s="339"/>
      <c r="N30" s="337" t="s">
        <v>16</v>
      </c>
      <c r="O30" s="338"/>
      <c r="P30" s="338"/>
      <c r="Q30" s="339"/>
    </row>
    <row r="31" spans="1:18" ht="14.25" customHeight="1" x14ac:dyDescent="0.2">
      <c r="B31" s="34"/>
      <c r="C31" s="12"/>
      <c r="D31" s="12"/>
      <c r="E31" s="12"/>
      <c r="F31" s="17"/>
      <c r="G31" s="238" t="s">
        <v>17</v>
      </c>
      <c r="H31" s="84" t="s">
        <v>18</v>
      </c>
      <c r="I31" s="265" t="s">
        <v>3</v>
      </c>
      <c r="J31" s="324" t="s">
        <v>207</v>
      </c>
      <c r="K31" s="325"/>
      <c r="L31" s="325"/>
      <c r="M31" s="340"/>
      <c r="N31" s="324" t="s">
        <v>207</v>
      </c>
      <c r="O31" s="325"/>
      <c r="P31" s="325"/>
      <c r="Q31" s="340"/>
    </row>
    <row r="32" spans="1:18" ht="20.100000000000001" customHeight="1" x14ac:dyDescent="0.2">
      <c r="B32" s="35"/>
      <c r="C32" s="349" t="s">
        <v>205</v>
      </c>
      <c r="D32" s="349"/>
      <c r="E32" s="349"/>
      <c r="F32" s="20"/>
      <c r="G32" s="125">
        <v>0</v>
      </c>
      <c r="H32" s="119">
        <v>0.3</v>
      </c>
      <c r="I32" s="121">
        <f>G32*H32</f>
        <v>0</v>
      </c>
      <c r="J32" s="341"/>
      <c r="K32" s="342"/>
      <c r="L32" s="342"/>
      <c r="M32" s="343"/>
      <c r="N32" s="341"/>
      <c r="O32" s="342"/>
      <c r="P32" s="342"/>
      <c r="Q32" s="343"/>
    </row>
    <row r="33" spans="1:18" s="5" customFormat="1" ht="21.95" customHeight="1" x14ac:dyDescent="0.2">
      <c r="A33" s="174"/>
      <c r="B33" s="36"/>
      <c r="C33" s="242" t="s">
        <v>28</v>
      </c>
      <c r="D33" s="347"/>
      <c r="E33" s="347"/>
      <c r="F33" s="347"/>
      <c r="G33" s="347"/>
      <c r="H33" s="347"/>
      <c r="I33" s="348"/>
      <c r="J33" s="344"/>
      <c r="K33" s="345"/>
      <c r="L33" s="345"/>
      <c r="M33" s="346"/>
      <c r="N33" s="344"/>
      <c r="O33" s="345"/>
      <c r="P33" s="345"/>
      <c r="Q33" s="346"/>
      <c r="R33" s="6"/>
    </row>
    <row r="34" spans="1:18" ht="20.100000000000001" customHeight="1" x14ac:dyDescent="0.2">
      <c r="B34" s="147"/>
      <c r="C34" s="349" t="s">
        <v>206</v>
      </c>
      <c r="D34" s="349"/>
      <c r="E34" s="349"/>
      <c r="F34" s="350"/>
      <c r="G34" s="125">
        <v>0</v>
      </c>
      <c r="H34" s="120">
        <v>0.3</v>
      </c>
      <c r="I34" s="247">
        <f>G34*H34</f>
        <v>0</v>
      </c>
      <c r="J34" s="110"/>
      <c r="K34" s="110"/>
      <c r="L34" s="110"/>
      <c r="M34" s="110"/>
      <c r="N34" s="110"/>
      <c r="O34" s="110"/>
      <c r="P34" s="110"/>
      <c r="Q34" s="151"/>
    </row>
    <row r="35" spans="1:18" s="5" customFormat="1" ht="21.95" customHeight="1" x14ac:dyDescent="0.2">
      <c r="A35" s="174"/>
      <c r="B35" s="36"/>
      <c r="C35" s="242" t="s">
        <v>10</v>
      </c>
      <c r="D35" s="347"/>
      <c r="E35" s="347"/>
      <c r="F35" s="347"/>
      <c r="G35" s="347"/>
      <c r="H35" s="347"/>
      <c r="I35" s="348"/>
      <c r="J35" s="110"/>
      <c r="K35" s="110"/>
      <c r="L35" s="110"/>
      <c r="M35" s="110"/>
      <c r="N35" s="110"/>
      <c r="O35" s="110"/>
      <c r="P35" s="110"/>
      <c r="Q35" s="151"/>
      <c r="R35" s="6"/>
    </row>
    <row r="36" spans="1:18" ht="15" customHeight="1" x14ac:dyDescent="0.2">
      <c r="B36" s="243"/>
      <c r="C36" s="143" t="s">
        <v>4</v>
      </c>
      <c r="D36" s="144"/>
      <c r="E36" s="144"/>
      <c r="F36" s="144"/>
      <c r="G36" s="145"/>
      <c r="H36" s="149"/>
      <c r="I36" s="148">
        <f>SUM(I32,I34)</f>
        <v>0</v>
      </c>
      <c r="J36" s="146"/>
      <c r="K36" s="146"/>
      <c r="L36" s="146"/>
      <c r="M36" s="146"/>
      <c r="N36" s="146"/>
      <c r="O36" s="146"/>
      <c r="P36" s="146"/>
      <c r="Q36" s="152"/>
    </row>
    <row r="37" spans="1:18" ht="15" x14ac:dyDescent="0.2">
      <c r="B37" s="87" t="s">
        <v>87</v>
      </c>
      <c r="C37" s="42" t="s">
        <v>208</v>
      </c>
      <c r="J37" s="87" t="s">
        <v>201</v>
      </c>
      <c r="K37" s="42" t="s">
        <v>72</v>
      </c>
    </row>
    <row r="38" spans="1:18" ht="11.25" customHeight="1" x14ac:dyDescent="0.2">
      <c r="B38" s="45"/>
      <c r="C38" s="41" t="s">
        <v>209</v>
      </c>
      <c r="J38" s="45"/>
      <c r="K38" s="41" t="s">
        <v>75</v>
      </c>
    </row>
    <row r="39" spans="1:18" ht="15" x14ac:dyDescent="0.2">
      <c r="B39" s="45" t="s">
        <v>113</v>
      </c>
      <c r="C39" s="42" t="s">
        <v>68</v>
      </c>
      <c r="J39" s="45"/>
    </row>
    <row r="40" spans="1:18" x14ac:dyDescent="0.2">
      <c r="C40" s="41" t="s">
        <v>69</v>
      </c>
    </row>
    <row r="41" spans="1:18" ht="11.25" customHeight="1" x14ac:dyDescent="0.2">
      <c r="J41" s="8"/>
    </row>
    <row r="42" spans="1:18" ht="15" x14ac:dyDescent="0.25">
      <c r="C42" s="2" t="s">
        <v>97</v>
      </c>
      <c r="I42" s="240"/>
      <c r="J42" s="134"/>
      <c r="K42" s="134"/>
      <c r="M42" s="43"/>
      <c r="P42"/>
      <c r="R42" s="1"/>
    </row>
    <row r="43" spans="1:18" ht="24.75" customHeight="1" x14ac:dyDescent="0.25">
      <c r="B43" s="138"/>
      <c r="C43" s="139" t="s">
        <v>211</v>
      </c>
      <c r="D43" s="140"/>
      <c r="E43" s="140"/>
      <c r="F43" s="140"/>
      <c r="G43" s="141"/>
      <c r="H43" s="142"/>
      <c r="I43" s="135">
        <f>SUM('Doku Getrenntsammlung'!G25,'Doku Gemische'!I36,'Doku Getrenntsammlung'!I40)</f>
        <v>0</v>
      </c>
      <c r="J43" s="133"/>
      <c r="L43" s="132"/>
      <c r="M43" s="43"/>
      <c r="P43" s="123"/>
      <c r="R43" s="1"/>
    </row>
    <row r="44" spans="1:18" ht="15" x14ac:dyDescent="0.2">
      <c r="B44" s="87" t="s">
        <v>210</v>
      </c>
      <c r="C44" s="42" t="s">
        <v>202</v>
      </c>
      <c r="J44" s="87"/>
      <c r="K44" s="42"/>
    </row>
    <row r="45" spans="1:18" ht="11.25" customHeight="1" x14ac:dyDescent="0.2">
      <c r="J45" s="134"/>
      <c r="P45"/>
      <c r="R45" s="1"/>
    </row>
    <row r="46" spans="1:18" ht="15" x14ac:dyDescent="0.25">
      <c r="C46" s="2" t="s">
        <v>98</v>
      </c>
      <c r="D46" s="134"/>
      <c r="E46" s="134"/>
    </row>
    <row r="47" spans="1:18" ht="11.25" customHeight="1" x14ac:dyDescent="0.2">
      <c r="B47" s="245"/>
      <c r="C47" s="366" t="s">
        <v>53</v>
      </c>
      <c r="D47" s="363" t="str">
        <f>IF(I43=0,"0%",'Doku Getrenntsammlung'!$H$25/$I$43)</f>
        <v>0%</v>
      </c>
      <c r="E47" s="241"/>
    </row>
    <row r="48" spans="1:18" ht="11.25" customHeight="1" x14ac:dyDescent="0.2">
      <c r="B48" s="246"/>
      <c r="C48" s="367"/>
      <c r="D48" s="364"/>
      <c r="E48" s="241"/>
    </row>
    <row r="49" spans="2:15" ht="11.25" customHeight="1" x14ac:dyDescent="0.2">
      <c r="B49" s="246"/>
      <c r="C49" s="367"/>
      <c r="D49" s="364"/>
      <c r="E49" s="241"/>
      <c r="M49" s="90"/>
      <c r="N49" s="90"/>
      <c r="O49" s="90"/>
    </row>
    <row r="50" spans="2:15" ht="11.25" customHeight="1" x14ac:dyDescent="0.2">
      <c r="B50" s="244"/>
      <c r="C50" s="368"/>
      <c r="D50" s="365"/>
      <c r="E50" s="241"/>
      <c r="L50" s="90"/>
      <c r="M50" s="90"/>
      <c r="N50" s="90"/>
      <c r="O50" s="90"/>
    </row>
    <row r="51" spans="2:15" ht="11.25" customHeight="1" x14ac:dyDescent="0.2">
      <c r="D51" s="42" t="s">
        <v>114</v>
      </c>
      <c r="E51" s="42"/>
      <c r="F51" s="42"/>
    </row>
    <row r="52" spans="2:15" x14ac:dyDescent="0.2">
      <c r="D52" s="42" t="s">
        <v>212</v>
      </c>
    </row>
  </sheetData>
  <mergeCells count="53">
    <mergeCell ref="D47:D50"/>
    <mergeCell ref="C47:C50"/>
    <mergeCell ref="C32:E32"/>
    <mergeCell ref="C24:D24"/>
    <mergeCell ref="E21:I21"/>
    <mergeCell ref="E22:I22"/>
    <mergeCell ref="B28:F28"/>
    <mergeCell ref="C22:D22"/>
    <mergeCell ref="C23:D23"/>
    <mergeCell ref="E23:I23"/>
    <mergeCell ref="E24:I24"/>
    <mergeCell ref="B10:D10"/>
    <mergeCell ref="C11:D12"/>
    <mergeCell ref="C7:H7"/>
    <mergeCell ref="E19:I19"/>
    <mergeCell ref="E20:I20"/>
    <mergeCell ref="C17:D17"/>
    <mergeCell ref="E13:H13"/>
    <mergeCell ref="E16:I16"/>
    <mergeCell ref="E17:I17"/>
    <mergeCell ref="E18:I18"/>
    <mergeCell ref="J32:M33"/>
    <mergeCell ref="N32:Q33"/>
    <mergeCell ref="D33:I33"/>
    <mergeCell ref="C34:F34"/>
    <mergeCell ref="D35:I35"/>
    <mergeCell ref="J29:M29"/>
    <mergeCell ref="N29:Q29"/>
    <mergeCell ref="J30:M30"/>
    <mergeCell ref="N30:Q30"/>
    <mergeCell ref="J31:M31"/>
    <mergeCell ref="N31:Q31"/>
    <mergeCell ref="J23:O23"/>
    <mergeCell ref="J22:O22"/>
    <mergeCell ref="J24:O24"/>
    <mergeCell ref="J19:O19"/>
    <mergeCell ref="J21:O21"/>
    <mergeCell ref="J20:O20"/>
    <mergeCell ref="J16:O16"/>
    <mergeCell ref="J17:O17"/>
    <mergeCell ref="J18:O18"/>
    <mergeCell ref="E14:H14"/>
    <mergeCell ref="C15:D15"/>
    <mergeCell ref="J15:O15"/>
    <mergeCell ref="E15:I15"/>
    <mergeCell ref="J1:Q1"/>
    <mergeCell ref="J2:N2"/>
    <mergeCell ref="O2:Q2"/>
    <mergeCell ref="C6:H6"/>
    <mergeCell ref="J4:L4"/>
    <mergeCell ref="M4:N4"/>
    <mergeCell ref="O4:Q4"/>
    <mergeCell ref="C2:E2"/>
  </mergeCells>
  <pageMargins left="7.874015748031496E-2" right="0" top="0.15748031496062992" bottom="0" header="0" footer="0"/>
  <pageSetup paperSize="9" scale="80" orientation="landscape" r:id="rId1"/>
  <headerFooter>
    <oddFooter>&amp;RStand: 26.07.2018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K69"/>
  <sheetViews>
    <sheetView showGridLines="0" zoomScaleNormal="100" workbookViewId="0">
      <selection activeCell="B14" sqref="B14:K37"/>
    </sheetView>
  </sheetViews>
  <sheetFormatPr baseColWidth="10" defaultRowHeight="11.25" x14ac:dyDescent="0.2"/>
  <cols>
    <col min="1" max="1" width="3.83203125" customWidth="1"/>
    <col min="2" max="2" width="13.1640625" customWidth="1"/>
    <col min="3" max="3" width="12" customWidth="1"/>
    <col min="4" max="4" width="15.5" customWidth="1"/>
    <col min="12" max="12" width="3.83203125" customWidth="1"/>
  </cols>
  <sheetData>
    <row r="2" spans="2:11" ht="15" x14ac:dyDescent="0.25">
      <c r="B2" s="2" t="s">
        <v>60</v>
      </c>
    </row>
    <row r="3" spans="2:11" ht="15" x14ac:dyDescent="0.25">
      <c r="B3" s="2" t="s">
        <v>54</v>
      </c>
      <c r="C3" s="2"/>
      <c r="E3" s="89" t="s">
        <v>55</v>
      </c>
      <c r="F3" s="267">
        <f>'Doku Getrenntsammlung'!E4</f>
        <v>0</v>
      </c>
      <c r="H3" s="89" t="s">
        <v>46</v>
      </c>
      <c r="I3" s="267">
        <f>'Doku Getrenntsammlung'!G4</f>
        <v>0</v>
      </c>
    </row>
    <row r="5" spans="2:11" x14ac:dyDescent="0.2">
      <c r="C5" s="276"/>
      <c r="D5" s="276"/>
      <c r="E5" s="276"/>
      <c r="F5" s="276"/>
      <c r="G5" s="276"/>
      <c r="H5" s="276"/>
      <c r="I5" s="276"/>
    </row>
    <row r="6" spans="2:11" ht="15" customHeight="1" x14ac:dyDescent="0.2">
      <c r="B6" s="273" t="s">
        <v>27</v>
      </c>
      <c r="C6" s="376">
        <f>'Doku Getrenntsammlung'!I1</f>
        <v>0</v>
      </c>
      <c r="D6" s="376"/>
      <c r="E6" s="376"/>
      <c r="F6" s="376"/>
      <c r="G6" s="376"/>
      <c r="H6" s="376"/>
      <c r="I6" s="377"/>
    </row>
    <row r="7" spans="2:11" ht="15" customHeight="1" x14ac:dyDescent="0.2">
      <c r="B7" s="273" t="s">
        <v>5</v>
      </c>
      <c r="C7" s="378">
        <f>'Doku Getrenntsammlung'!I2</f>
        <v>0</v>
      </c>
      <c r="D7" s="378"/>
      <c r="E7" s="378"/>
      <c r="F7" s="378"/>
      <c r="G7" s="378">
        <f>'Doku Getrenntsammlung'!N2</f>
        <v>0</v>
      </c>
      <c r="H7" s="378"/>
      <c r="I7" s="379"/>
    </row>
    <row r="8" spans="2:11" ht="11.25" customHeight="1" x14ac:dyDescent="0.2">
      <c r="B8" s="129"/>
      <c r="C8" s="277" t="s">
        <v>6</v>
      </c>
      <c r="D8" s="278"/>
      <c r="E8" s="278"/>
      <c r="F8" s="279"/>
      <c r="G8" s="280" t="s">
        <v>7</v>
      </c>
      <c r="H8" s="278"/>
      <c r="I8" s="281"/>
    </row>
    <row r="11" spans="2:11" ht="11.25" customHeight="1" x14ac:dyDescent="0.2">
      <c r="B11" s="380" t="s">
        <v>136</v>
      </c>
      <c r="C11" s="380"/>
      <c r="D11" s="380"/>
      <c r="E11" s="380"/>
      <c r="F11" s="380"/>
      <c r="G11" s="380"/>
      <c r="H11" s="380"/>
      <c r="I11" s="380"/>
      <c r="J11" s="380"/>
      <c r="K11" s="380"/>
    </row>
    <row r="12" spans="2:11" ht="11.25" customHeight="1" x14ac:dyDescent="0.2">
      <c r="B12" s="380" t="s">
        <v>137</v>
      </c>
      <c r="C12" s="380"/>
      <c r="D12" s="380"/>
      <c r="E12" s="380"/>
      <c r="F12" s="380"/>
      <c r="G12" s="380"/>
      <c r="H12" s="380"/>
      <c r="I12" s="380"/>
      <c r="J12" s="380"/>
      <c r="K12" s="380"/>
    </row>
    <row r="13" spans="2:11" ht="17.25" customHeight="1" x14ac:dyDescent="0.2">
      <c r="B13" s="41" t="s">
        <v>71</v>
      </c>
    </row>
    <row r="14" spans="2:11" x14ac:dyDescent="0.2">
      <c r="B14" s="375"/>
      <c r="C14" s="375"/>
      <c r="D14" s="375"/>
      <c r="E14" s="375"/>
      <c r="F14" s="375"/>
      <c r="G14" s="375"/>
      <c r="H14" s="375"/>
      <c r="I14" s="375"/>
      <c r="J14" s="375"/>
      <c r="K14" s="375"/>
    </row>
    <row r="15" spans="2:11" x14ac:dyDescent="0.2">
      <c r="B15" s="375"/>
      <c r="C15" s="375"/>
      <c r="D15" s="375"/>
      <c r="E15" s="375"/>
      <c r="F15" s="375"/>
      <c r="G15" s="375"/>
      <c r="H15" s="375"/>
      <c r="I15" s="375"/>
      <c r="J15" s="375"/>
      <c r="K15" s="375"/>
    </row>
    <row r="16" spans="2:11" x14ac:dyDescent="0.2">
      <c r="B16" s="375"/>
      <c r="C16" s="375"/>
      <c r="D16" s="375"/>
      <c r="E16" s="375"/>
      <c r="F16" s="375"/>
      <c r="G16" s="375"/>
      <c r="H16" s="375"/>
      <c r="I16" s="375"/>
      <c r="J16" s="375"/>
      <c r="K16" s="375"/>
    </row>
    <row r="17" spans="2:11" x14ac:dyDescent="0.2">
      <c r="B17" s="375"/>
      <c r="C17" s="375"/>
      <c r="D17" s="375"/>
      <c r="E17" s="375"/>
      <c r="F17" s="375"/>
      <c r="G17" s="375"/>
      <c r="H17" s="375"/>
      <c r="I17" s="375"/>
      <c r="J17" s="375"/>
      <c r="K17" s="375"/>
    </row>
    <row r="18" spans="2:11" x14ac:dyDescent="0.2">
      <c r="B18" s="375"/>
      <c r="C18" s="375"/>
      <c r="D18" s="375"/>
      <c r="E18" s="375"/>
      <c r="F18" s="375"/>
      <c r="G18" s="375"/>
      <c r="H18" s="375"/>
      <c r="I18" s="375"/>
      <c r="J18" s="375"/>
      <c r="K18" s="375"/>
    </row>
    <row r="19" spans="2:11" x14ac:dyDescent="0.2">
      <c r="B19" s="375"/>
      <c r="C19" s="375"/>
      <c r="D19" s="375"/>
      <c r="E19" s="375"/>
      <c r="F19" s="375"/>
      <c r="G19" s="375"/>
      <c r="H19" s="375"/>
      <c r="I19" s="375"/>
      <c r="J19" s="375"/>
      <c r="K19" s="375"/>
    </row>
    <row r="20" spans="2:11" x14ac:dyDescent="0.2">
      <c r="B20" s="375"/>
      <c r="C20" s="375"/>
      <c r="D20" s="375"/>
      <c r="E20" s="375"/>
      <c r="F20" s="375"/>
      <c r="G20" s="375"/>
      <c r="H20" s="375"/>
      <c r="I20" s="375"/>
      <c r="J20" s="375"/>
      <c r="K20" s="375"/>
    </row>
    <row r="21" spans="2:11" x14ac:dyDescent="0.2">
      <c r="B21" s="375"/>
      <c r="C21" s="375"/>
      <c r="D21" s="375"/>
      <c r="E21" s="375"/>
      <c r="F21" s="375"/>
      <c r="G21" s="375"/>
      <c r="H21" s="375"/>
      <c r="I21" s="375"/>
      <c r="J21" s="375"/>
      <c r="K21" s="375"/>
    </row>
    <row r="22" spans="2:11" x14ac:dyDescent="0.2">
      <c r="B22" s="375"/>
      <c r="C22" s="375"/>
      <c r="D22" s="375"/>
      <c r="E22" s="375"/>
      <c r="F22" s="375"/>
      <c r="G22" s="375"/>
      <c r="H22" s="375"/>
      <c r="I22" s="375"/>
      <c r="J22" s="375"/>
      <c r="K22" s="375"/>
    </row>
    <row r="23" spans="2:11" x14ac:dyDescent="0.2">
      <c r="B23" s="375"/>
      <c r="C23" s="375"/>
      <c r="D23" s="375"/>
      <c r="E23" s="375"/>
      <c r="F23" s="375"/>
      <c r="G23" s="375"/>
      <c r="H23" s="375"/>
      <c r="I23" s="375"/>
      <c r="J23" s="375"/>
      <c r="K23" s="375"/>
    </row>
    <row r="24" spans="2:11" x14ac:dyDescent="0.2">
      <c r="B24" s="375"/>
      <c r="C24" s="375"/>
      <c r="D24" s="375"/>
      <c r="E24" s="375"/>
      <c r="F24" s="375"/>
      <c r="G24" s="375"/>
      <c r="H24" s="375"/>
      <c r="I24" s="375"/>
      <c r="J24" s="375"/>
      <c r="K24" s="375"/>
    </row>
    <row r="25" spans="2:11" x14ac:dyDescent="0.2">
      <c r="B25" s="375"/>
      <c r="C25" s="375"/>
      <c r="D25" s="375"/>
      <c r="E25" s="375"/>
      <c r="F25" s="375"/>
      <c r="G25" s="375"/>
      <c r="H25" s="375"/>
      <c r="I25" s="375"/>
      <c r="J25" s="375"/>
      <c r="K25" s="375"/>
    </row>
    <row r="26" spans="2:11" x14ac:dyDescent="0.2">
      <c r="B26" s="375"/>
      <c r="C26" s="375"/>
      <c r="D26" s="375"/>
      <c r="E26" s="375"/>
      <c r="F26" s="375"/>
      <c r="G26" s="375"/>
      <c r="H26" s="375"/>
      <c r="I26" s="375"/>
      <c r="J26" s="375"/>
      <c r="K26" s="375"/>
    </row>
    <row r="27" spans="2:11" x14ac:dyDescent="0.2">
      <c r="B27" s="375"/>
      <c r="C27" s="375"/>
      <c r="D27" s="375"/>
      <c r="E27" s="375"/>
      <c r="F27" s="375"/>
      <c r="G27" s="375"/>
      <c r="H27" s="375"/>
      <c r="I27" s="375"/>
      <c r="J27" s="375"/>
      <c r="K27" s="375"/>
    </row>
    <row r="28" spans="2:11" x14ac:dyDescent="0.2">
      <c r="B28" s="375"/>
      <c r="C28" s="375"/>
      <c r="D28" s="375"/>
      <c r="E28" s="375"/>
      <c r="F28" s="375"/>
      <c r="G28" s="375"/>
      <c r="H28" s="375"/>
      <c r="I28" s="375"/>
      <c r="J28" s="375"/>
      <c r="K28" s="375"/>
    </row>
    <row r="29" spans="2:11" x14ac:dyDescent="0.2">
      <c r="B29" s="375"/>
      <c r="C29" s="375"/>
      <c r="D29" s="375"/>
      <c r="E29" s="375"/>
      <c r="F29" s="375"/>
      <c r="G29" s="375"/>
      <c r="H29" s="375"/>
      <c r="I29" s="375"/>
      <c r="J29" s="375"/>
      <c r="K29" s="375"/>
    </row>
    <row r="30" spans="2:11" x14ac:dyDescent="0.2">
      <c r="B30" s="375"/>
      <c r="C30" s="375"/>
      <c r="D30" s="375"/>
      <c r="E30" s="375"/>
      <c r="F30" s="375"/>
      <c r="G30" s="375"/>
      <c r="H30" s="375"/>
      <c r="I30" s="375"/>
      <c r="J30" s="375"/>
      <c r="K30" s="375"/>
    </row>
    <row r="31" spans="2:11" x14ac:dyDescent="0.2">
      <c r="B31" s="375"/>
      <c r="C31" s="375"/>
      <c r="D31" s="375"/>
      <c r="E31" s="375"/>
      <c r="F31" s="375"/>
      <c r="G31" s="375"/>
      <c r="H31" s="375"/>
      <c r="I31" s="375"/>
      <c r="J31" s="375"/>
      <c r="K31" s="375"/>
    </row>
    <row r="32" spans="2:11" x14ac:dyDescent="0.2">
      <c r="B32" s="375"/>
      <c r="C32" s="375"/>
      <c r="D32" s="375"/>
      <c r="E32" s="375"/>
      <c r="F32" s="375"/>
      <c r="G32" s="375"/>
      <c r="H32" s="375"/>
      <c r="I32" s="375"/>
      <c r="J32" s="375"/>
      <c r="K32" s="375"/>
    </row>
    <row r="33" spans="2:11" x14ac:dyDescent="0.2">
      <c r="B33" s="375"/>
      <c r="C33" s="375"/>
      <c r="D33" s="375"/>
      <c r="E33" s="375"/>
      <c r="F33" s="375"/>
      <c r="G33" s="375"/>
      <c r="H33" s="375"/>
      <c r="I33" s="375"/>
      <c r="J33" s="375"/>
      <c r="K33" s="375"/>
    </row>
    <row r="34" spans="2:11" x14ac:dyDescent="0.2">
      <c r="B34" s="375"/>
      <c r="C34" s="375"/>
      <c r="D34" s="375"/>
      <c r="E34" s="375"/>
      <c r="F34" s="375"/>
      <c r="G34" s="375"/>
      <c r="H34" s="375"/>
      <c r="I34" s="375"/>
      <c r="J34" s="375"/>
      <c r="K34" s="375"/>
    </row>
    <row r="35" spans="2:11" x14ac:dyDescent="0.2">
      <c r="B35" s="375"/>
      <c r="C35" s="375"/>
      <c r="D35" s="375"/>
      <c r="E35" s="375"/>
      <c r="F35" s="375"/>
      <c r="G35" s="375"/>
      <c r="H35" s="375"/>
      <c r="I35" s="375"/>
      <c r="J35" s="375"/>
      <c r="K35" s="375"/>
    </row>
    <row r="36" spans="2:11" x14ac:dyDescent="0.2">
      <c r="B36" s="375"/>
      <c r="C36" s="375"/>
      <c r="D36" s="375"/>
      <c r="E36" s="375"/>
      <c r="F36" s="375"/>
      <c r="G36" s="375"/>
      <c r="H36" s="375"/>
      <c r="I36" s="375"/>
      <c r="J36" s="375"/>
      <c r="K36" s="375"/>
    </row>
    <row r="37" spans="2:11" x14ac:dyDescent="0.2">
      <c r="B37" s="375"/>
      <c r="C37" s="375"/>
      <c r="D37" s="375"/>
      <c r="E37" s="375"/>
      <c r="F37" s="375"/>
      <c r="G37" s="375"/>
      <c r="H37" s="375"/>
      <c r="I37" s="375"/>
      <c r="J37" s="375"/>
      <c r="K37" s="375"/>
    </row>
    <row r="40" spans="2:11" x14ac:dyDescent="0.2">
      <c r="B40" s="380" t="s">
        <v>90</v>
      </c>
      <c r="C40" s="381"/>
      <c r="D40" s="381"/>
      <c r="E40" s="381"/>
      <c r="F40" s="381"/>
      <c r="G40" s="381"/>
      <c r="H40" s="381"/>
      <c r="I40" s="381"/>
      <c r="J40" s="381"/>
      <c r="K40" s="381"/>
    </row>
    <row r="41" spans="2:11" ht="12" x14ac:dyDescent="0.2">
      <c r="B41" s="382" t="s">
        <v>88</v>
      </c>
      <c r="C41" s="382"/>
      <c r="D41" s="382"/>
      <c r="E41" s="382"/>
      <c r="F41" s="382"/>
      <c r="G41" s="382"/>
      <c r="H41" s="382"/>
      <c r="I41" s="382"/>
      <c r="J41" s="382"/>
      <c r="K41" s="382"/>
    </row>
    <row r="42" spans="2:11" ht="17.25" customHeight="1" x14ac:dyDescent="0.2">
      <c r="B42" s="41" t="s">
        <v>89</v>
      </c>
    </row>
    <row r="43" spans="2:11" x14ac:dyDescent="0.2">
      <c r="B43" s="375"/>
      <c r="C43" s="375"/>
      <c r="D43" s="375"/>
      <c r="E43" s="375"/>
      <c r="F43" s="375"/>
      <c r="G43" s="375"/>
      <c r="H43" s="375"/>
      <c r="I43" s="375"/>
      <c r="J43" s="375"/>
      <c r="K43" s="375"/>
    </row>
    <row r="44" spans="2:11" x14ac:dyDescent="0.2">
      <c r="B44" s="375"/>
      <c r="C44" s="375"/>
      <c r="D44" s="375"/>
      <c r="E44" s="375"/>
      <c r="F44" s="375"/>
      <c r="G44" s="375"/>
      <c r="H44" s="375"/>
      <c r="I44" s="375"/>
      <c r="J44" s="375"/>
      <c r="K44" s="375"/>
    </row>
    <row r="45" spans="2:11" x14ac:dyDescent="0.2">
      <c r="B45" s="375"/>
      <c r="C45" s="375"/>
      <c r="D45" s="375"/>
      <c r="E45" s="375"/>
      <c r="F45" s="375"/>
      <c r="G45" s="375"/>
      <c r="H45" s="375"/>
      <c r="I45" s="375"/>
      <c r="J45" s="375"/>
      <c r="K45" s="375"/>
    </row>
    <row r="46" spans="2:11" x14ac:dyDescent="0.2">
      <c r="B46" s="375"/>
      <c r="C46" s="375"/>
      <c r="D46" s="375"/>
      <c r="E46" s="375"/>
      <c r="F46" s="375"/>
      <c r="G46" s="375"/>
      <c r="H46" s="375"/>
      <c r="I46" s="375"/>
      <c r="J46" s="375"/>
      <c r="K46" s="375"/>
    </row>
    <row r="47" spans="2:11" x14ac:dyDescent="0.2">
      <c r="B47" s="375"/>
      <c r="C47" s="375"/>
      <c r="D47" s="375"/>
      <c r="E47" s="375"/>
      <c r="F47" s="375"/>
      <c r="G47" s="375"/>
      <c r="H47" s="375"/>
      <c r="I47" s="375"/>
      <c r="J47" s="375"/>
      <c r="K47" s="375"/>
    </row>
    <row r="48" spans="2:11" x14ac:dyDescent="0.2">
      <c r="B48" s="375"/>
      <c r="C48" s="375"/>
      <c r="D48" s="375"/>
      <c r="E48" s="375"/>
      <c r="F48" s="375"/>
      <c r="G48" s="375"/>
      <c r="H48" s="375"/>
      <c r="I48" s="375"/>
      <c r="J48" s="375"/>
      <c r="K48" s="375"/>
    </row>
    <row r="49" spans="2:11" x14ac:dyDescent="0.2">
      <c r="B49" s="375"/>
      <c r="C49" s="375"/>
      <c r="D49" s="375"/>
      <c r="E49" s="375"/>
      <c r="F49" s="375"/>
      <c r="G49" s="375"/>
      <c r="H49" s="375"/>
      <c r="I49" s="375"/>
      <c r="J49" s="375"/>
      <c r="K49" s="375"/>
    </row>
    <row r="50" spans="2:11" x14ac:dyDescent="0.2">
      <c r="B50" s="375"/>
      <c r="C50" s="375"/>
      <c r="D50" s="375"/>
      <c r="E50" s="375"/>
      <c r="F50" s="375"/>
      <c r="G50" s="375"/>
      <c r="H50" s="375"/>
      <c r="I50" s="375"/>
      <c r="J50" s="375"/>
      <c r="K50" s="375"/>
    </row>
    <row r="51" spans="2:11" x14ac:dyDescent="0.2">
      <c r="B51" s="375"/>
      <c r="C51" s="375"/>
      <c r="D51" s="375"/>
      <c r="E51" s="375"/>
      <c r="F51" s="375"/>
      <c r="G51" s="375"/>
      <c r="H51" s="375"/>
      <c r="I51" s="375"/>
      <c r="J51" s="375"/>
      <c r="K51" s="375"/>
    </row>
    <row r="52" spans="2:11" x14ac:dyDescent="0.2">
      <c r="B52" s="375"/>
      <c r="C52" s="375"/>
      <c r="D52" s="375"/>
      <c r="E52" s="375"/>
      <c r="F52" s="375"/>
      <c r="G52" s="375"/>
      <c r="H52" s="375"/>
      <c r="I52" s="375"/>
      <c r="J52" s="375"/>
      <c r="K52" s="375"/>
    </row>
    <row r="53" spans="2:11" x14ac:dyDescent="0.2">
      <c r="B53" s="375"/>
      <c r="C53" s="375"/>
      <c r="D53" s="375"/>
      <c r="E53" s="375"/>
      <c r="F53" s="375"/>
      <c r="G53" s="375"/>
      <c r="H53" s="375"/>
      <c r="I53" s="375"/>
      <c r="J53" s="375"/>
      <c r="K53" s="375"/>
    </row>
    <row r="54" spans="2:11" x14ac:dyDescent="0.2">
      <c r="B54" s="375"/>
      <c r="C54" s="375"/>
      <c r="D54" s="375"/>
      <c r="E54" s="375"/>
      <c r="F54" s="375"/>
      <c r="G54" s="375"/>
      <c r="H54" s="375"/>
      <c r="I54" s="375"/>
      <c r="J54" s="375"/>
      <c r="K54" s="375"/>
    </row>
    <row r="55" spans="2:11" x14ac:dyDescent="0.2">
      <c r="B55" s="375"/>
      <c r="C55" s="375"/>
      <c r="D55" s="375"/>
      <c r="E55" s="375"/>
      <c r="F55" s="375"/>
      <c r="G55" s="375"/>
      <c r="H55" s="375"/>
      <c r="I55" s="375"/>
      <c r="J55" s="375"/>
      <c r="K55" s="375"/>
    </row>
    <row r="56" spans="2:11" x14ac:dyDescent="0.2">
      <c r="B56" s="375"/>
      <c r="C56" s="375"/>
      <c r="D56" s="375"/>
      <c r="E56" s="375"/>
      <c r="F56" s="375"/>
      <c r="G56" s="375"/>
      <c r="H56" s="375"/>
      <c r="I56" s="375"/>
      <c r="J56" s="375"/>
      <c r="K56" s="375"/>
    </row>
    <row r="57" spans="2:11" x14ac:dyDescent="0.2">
      <c r="B57" s="375"/>
      <c r="C57" s="375"/>
      <c r="D57" s="375"/>
      <c r="E57" s="375"/>
      <c r="F57" s="375"/>
      <c r="G57" s="375"/>
      <c r="H57" s="375"/>
      <c r="I57" s="375"/>
      <c r="J57" s="375"/>
      <c r="K57" s="375"/>
    </row>
    <row r="58" spans="2:11" x14ac:dyDescent="0.2">
      <c r="B58" s="375"/>
      <c r="C58" s="375"/>
      <c r="D58" s="375"/>
      <c r="E58" s="375"/>
      <c r="F58" s="375"/>
      <c r="G58" s="375"/>
      <c r="H58" s="375"/>
      <c r="I58" s="375"/>
      <c r="J58" s="375"/>
      <c r="K58" s="375"/>
    </row>
    <row r="59" spans="2:11" x14ac:dyDescent="0.2">
      <c r="B59" s="375"/>
      <c r="C59" s="375"/>
      <c r="D59" s="375"/>
      <c r="E59" s="375"/>
      <c r="F59" s="375"/>
      <c r="G59" s="375"/>
      <c r="H59" s="375"/>
      <c r="I59" s="375"/>
      <c r="J59" s="375"/>
      <c r="K59" s="375"/>
    </row>
    <row r="60" spans="2:11" x14ac:dyDescent="0.2">
      <c r="B60" s="375"/>
      <c r="C60" s="375"/>
      <c r="D60" s="375"/>
      <c r="E60" s="375"/>
      <c r="F60" s="375"/>
      <c r="G60" s="375"/>
      <c r="H60" s="375"/>
      <c r="I60" s="375"/>
      <c r="J60" s="375"/>
      <c r="K60" s="375"/>
    </row>
    <row r="61" spans="2:11" x14ac:dyDescent="0.2">
      <c r="B61" s="375"/>
      <c r="C61" s="375"/>
      <c r="D61" s="375"/>
      <c r="E61" s="375"/>
      <c r="F61" s="375"/>
      <c r="G61" s="375"/>
      <c r="H61" s="375"/>
      <c r="I61" s="375"/>
      <c r="J61" s="375"/>
      <c r="K61" s="375"/>
    </row>
    <row r="62" spans="2:11" x14ac:dyDescent="0.2">
      <c r="B62" s="375"/>
      <c r="C62" s="375"/>
      <c r="D62" s="375"/>
      <c r="E62" s="375"/>
      <c r="F62" s="375"/>
      <c r="G62" s="375"/>
      <c r="H62" s="375"/>
      <c r="I62" s="375"/>
      <c r="J62" s="375"/>
      <c r="K62" s="375"/>
    </row>
    <row r="63" spans="2:11" x14ac:dyDescent="0.2">
      <c r="B63" s="375"/>
      <c r="C63" s="375"/>
      <c r="D63" s="375"/>
      <c r="E63" s="375"/>
      <c r="F63" s="375"/>
      <c r="G63" s="375"/>
      <c r="H63" s="375"/>
      <c r="I63" s="375"/>
      <c r="J63" s="375"/>
      <c r="K63" s="375"/>
    </row>
    <row r="64" spans="2:11" x14ac:dyDescent="0.2">
      <c r="B64" s="375"/>
      <c r="C64" s="375"/>
      <c r="D64" s="375"/>
      <c r="E64" s="375"/>
      <c r="F64" s="375"/>
      <c r="G64" s="375"/>
      <c r="H64" s="375"/>
      <c r="I64" s="375"/>
      <c r="J64" s="375"/>
      <c r="K64" s="375"/>
    </row>
    <row r="65" spans="2:11" x14ac:dyDescent="0.2">
      <c r="B65" s="375"/>
      <c r="C65" s="375"/>
      <c r="D65" s="375"/>
      <c r="E65" s="375"/>
      <c r="F65" s="375"/>
      <c r="G65" s="375"/>
      <c r="H65" s="375"/>
      <c r="I65" s="375"/>
      <c r="J65" s="375"/>
      <c r="K65" s="375"/>
    </row>
    <row r="66" spans="2:11" x14ac:dyDescent="0.2">
      <c r="B66" s="375"/>
      <c r="C66" s="375"/>
      <c r="D66" s="375"/>
      <c r="E66" s="375"/>
      <c r="F66" s="375"/>
      <c r="G66" s="375"/>
      <c r="H66" s="375"/>
      <c r="I66" s="375"/>
      <c r="J66" s="375"/>
      <c r="K66" s="375"/>
    </row>
    <row r="69" spans="2:11" x14ac:dyDescent="0.2">
      <c r="I69" s="373"/>
      <c r="J69" s="374"/>
      <c r="K69" s="374"/>
    </row>
  </sheetData>
  <sheetProtection selectLockedCells="1"/>
  <mergeCells count="10">
    <mergeCell ref="I69:K69"/>
    <mergeCell ref="B43:K66"/>
    <mergeCell ref="B14:K37"/>
    <mergeCell ref="C6:I6"/>
    <mergeCell ref="C7:F7"/>
    <mergeCell ref="G7:I7"/>
    <mergeCell ref="B40:K40"/>
    <mergeCell ref="B12:K12"/>
    <mergeCell ref="B11:K11"/>
    <mergeCell ref="B41:K41"/>
  </mergeCells>
  <pageMargins left="0.47244094488188981" right="0.15748031496062992" top="0.59055118110236227" bottom="0.27559055118110237" header="0.19685039370078741" footer="0.15748031496062992"/>
  <pageSetup paperSize="9" orientation="portrait" r:id="rId1"/>
  <headerFooter>
    <oddFooter>&amp;RStand 26.07.2018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54"/>
  <sheetViews>
    <sheetView showGridLines="0" zoomScaleNormal="100" workbookViewId="0">
      <selection activeCell="K58" sqref="K58"/>
    </sheetView>
  </sheetViews>
  <sheetFormatPr baseColWidth="10" defaultRowHeight="11.25" x14ac:dyDescent="0.2"/>
  <cols>
    <col min="1" max="2" width="3.83203125" customWidth="1"/>
    <col min="3" max="3" width="15.83203125" customWidth="1"/>
    <col min="4" max="4" width="12" hidden="1" customWidth="1"/>
    <col min="10" max="10" width="18.33203125" customWidth="1"/>
    <col min="12" max="12" width="14.1640625" hidden="1" customWidth="1"/>
    <col min="14" max="14" width="3.83203125" customWidth="1"/>
  </cols>
  <sheetData>
    <row r="2" spans="2:12" ht="15" x14ac:dyDescent="0.25">
      <c r="B2" s="43" t="s">
        <v>32</v>
      </c>
      <c r="C2" s="43"/>
    </row>
    <row r="3" spans="2:12" ht="15" x14ac:dyDescent="0.25">
      <c r="B3" s="43" t="s">
        <v>42</v>
      </c>
      <c r="C3" s="43"/>
    </row>
    <row r="5" spans="2:12" x14ac:dyDescent="0.2">
      <c r="B5" s="385" t="s">
        <v>48</v>
      </c>
      <c r="C5" s="385"/>
      <c r="D5" s="385"/>
      <c r="E5" s="385"/>
      <c r="F5" s="385"/>
      <c r="G5" s="385"/>
      <c r="H5" s="385"/>
      <c r="I5" s="385"/>
      <c r="J5" s="385"/>
      <c r="K5" s="385"/>
    </row>
    <row r="6" spans="2:12" x14ac:dyDescent="0.2">
      <c r="B6" s="385"/>
      <c r="C6" s="385"/>
      <c r="D6" s="385"/>
      <c r="E6" s="385"/>
      <c r="F6" s="385"/>
      <c r="G6" s="385"/>
      <c r="H6" s="385"/>
      <c r="I6" s="385"/>
      <c r="J6" s="385"/>
      <c r="K6" s="385"/>
    </row>
    <row r="7" spans="2:12" x14ac:dyDescent="0.2">
      <c r="B7" s="385"/>
      <c r="C7" s="385"/>
      <c r="D7" s="385"/>
      <c r="E7" s="385"/>
      <c r="F7" s="385"/>
      <c r="G7" s="385"/>
      <c r="H7" s="385"/>
      <c r="I7" s="385"/>
      <c r="J7" s="385"/>
      <c r="K7" s="385"/>
    </row>
    <row r="8" spans="2:12" x14ac:dyDescent="0.2">
      <c r="B8" s="385"/>
      <c r="C8" s="385"/>
      <c r="D8" s="385"/>
      <c r="E8" s="385"/>
      <c r="F8" s="385"/>
      <c r="G8" s="385"/>
      <c r="H8" s="385"/>
      <c r="I8" s="385"/>
      <c r="J8" s="385"/>
      <c r="K8" s="385"/>
    </row>
    <row r="9" spans="2:12" x14ac:dyDescent="0.2">
      <c r="B9" s="385"/>
      <c r="C9" s="385"/>
      <c r="D9" s="385"/>
      <c r="E9" s="385"/>
      <c r="F9" s="385"/>
      <c r="G9" s="385"/>
      <c r="H9" s="385"/>
      <c r="I9" s="385"/>
      <c r="J9" s="385"/>
      <c r="K9" s="385"/>
    </row>
    <row r="10" spans="2:12" s="3" customFormat="1" ht="15" customHeight="1" x14ac:dyDescent="0.2">
      <c r="B10" s="60"/>
      <c r="C10" s="61"/>
      <c r="D10" s="62"/>
      <c r="E10" s="62"/>
      <c r="F10" s="62"/>
      <c r="G10" s="62"/>
      <c r="H10" s="62"/>
      <c r="I10" s="62"/>
      <c r="J10" s="62"/>
      <c r="K10" s="62"/>
    </row>
    <row r="11" spans="2:12" s="3" customFormat="1" x14ac:dyDescent="0.2"/>
    <row r="12" spans="2:12" s="3" customFormat="1" x14ac:dyDescent="0.2"/>
    <row r="13" spans="2:12" s="3" customFormat="1" x14ac:dyDescent="0.2"/>
    <row r="14" spans="2:12" x14ac:dyDescent="0.2">
      <c r="B14" s="69" t="s">
        <v>33</v>
      </c>
      <c r="C14" s="70"/>
      <c r="D14" s="71"/>
      <c r="E14" s="72" t="s">
        <v>49</v>
      </c>
      <c r="F14" s="386" t="s">
        <v>50</v>
      </c>
      <c r="G14" s="69" t="s">
        <v>24</v>
      </c>
      <c r="H14" s="72" t="s">
        <v>51</v>
      </c>
      <c r="I14" s="386" t="s">
        <v>50</v>
      </c>
      <c r="J14" s="69" t="s">
        <v>34</v>
      </c>
      <c r="K14" s="72" t="s">
        <v>52</v>
      </c>
      <c r="L14" s="80"/>
    </row>
    <row r="15" spans="2:12" x14ac:dyDescent="0.2">
      <c r="B15" s="73" t="s">
        <v>35</v>
      </c>
      <c r="C15" s="67"/>
      <c r="D15" s="68"/>
      <c r="E15" s="74" t="s">
        <v>44</v>
      </c>
      <c r="F15" s="387"/>
      <c r="G15" s="73" t="s">
        <v>36</v>
      </c>
      <c r="H15" s="74" t="s">
        <v>44</v>
      </c>
      <c r="I15" s="387"/>
      <c r="J15" s="73"/>
      <c r="K15" s="74" t="s">
        <v>44</v>
      </c>
      <c r="L15" s="80"/>
    </row>
    <row r="16" spans="2:12" x14ac:dyDescent="0.2">
      <c r="B16" s="75"/>
      <c r="C16" s="76"/>
      <c r="D16" s="77" t="s">
        <v>19</v>
      </c>
      <c r="E16" s="78"/>
      <c r="F16" s="387"/>
      <c r="G16" s="75" t="s">
        <v>37</v>
      </c>
      <c r="H16" s="78"/>
      <c r="I16" s="387"/>
      <c r="J16" s="79"/>
      <c r="K16" s="78"/>
      <c r="L16" s="81"/>
    </row>
    <row r="17" spans="2:12" ht="15" customHeight="1" x14ac:dyDescent="0.2">
      <c r="B17" s="388" t="s">
        <v>20</v>
      </c>
      <c r="C17" s="91">
        <v>60</v>
      </c>
      <c r="D17" s="58">
        <v>60</v>
      </c>
      <c r="E17" s="59"/>
      <c r="G17" s="92">
        <v>0.25</v>
      </c>
      <c r="H17" s="55"/>
      <c r="J17" s="50" t="s">
        <v>38</v>
      </c>
      <c r="K17" s="55"/>
      <c r="L17" s="51">
        <v>52</v>
      </c>
    </row>
    <row r="18" spans="2:12" ht="15" customHeight="1" x14ac:dyDescent="0.2">
      <c r="B18" s="388"/>
      <c r="C18" s="93">
        <v>80</v>
      </c>
      <c r="D18" s="57">
        <v>80</v>
      </c>
      <c r="E18" s="65"/>
      <c r="G18" s="94">
        <v>0.5</v>
      </c>
      <c r="H18" s="63"/>
      <c r="J18" s="64" t="s">
        <v>39</v>
      </c>
      <c r="K18" s="63"/>
      <c r="L18" s="52">
        <v>26</v>
      </c>
    </row>
    <row r="19" spans="2:12" ht="15" customHeight="1" x14ac:dyDescent="0.2">
      <c r="B19" s="388"/>
      <c r="C19" s="91">
        <v>120</v>
      </c>
      <c r="D19" s="58">
        <v>120</v>
      </c>
      <c r="E19" s="59"/>
      <c r="G19" s="92">
        <v>0.75</v>
      </c>
      <c r="H19" s="55"/>
      <c r="J19" s="50" t="s">
        <v>40</v>
      </c>
      <c r="K19" s="55"/>
      <c r="L19" s="51">
        <v>12</v>
      </c>
    </row>
    <row r="20" spans="2:12" ht="15" customHeight="1" x14ac:dyDescent="0.2">
      <c r="B20" s="388"/>
      <c r="C20" s="93">
        <v>140</v>
      </c>
      <c r="D20" s="57">
        <v>140</v>
      </c>
      <c r="E20" s="65"/>
      <c r="G20" s="95">
        <v>1</v>
      </c>
      <c r="H20" s="66"/>
      <c r="J20" s="96">
        <v>0</v>
      </c>
      <c r="K20" s="97" t="str">
        <f>IF($J$20&gt;0,"x"," ")</f>
        <v xml:space="preserve"> </v>
      </c>
      <c r="L20" s="52">
        <f>J20</f>
        <v>0</v>
      </c>
    </row>
    <row r="21" spans="2:12" ht="15" customHeight="1" x14ac:dyDescent="0.2">
      <c r="B21" s="388"/>
      <c r="C21" s="91">
        <v>240</v>
      </c>
      <c r="D21" s="58">
        <v>240</v>
      </c>
      <c r="E21" s="59"/>
      <c r="G21" s="98">
        <v>0</v>
      </c>
      <c r="H21" s="99" t="str">
        <f>IF($G$21&gt;0,"x"," ")</f>
        <v xml:space="preserve"> </v>
      </c>
      <c r="J21" s="100"/>
      <c r="K21" s="101">
        <f>COUNTIFS($K$17:$K$20,"x")</f>
        <v>0</v>
      </c>
      <c r="L21" s="48"/>
    </row>
    <row r="22" spans="2:12" ht="15" customHeight="1" x14ac:dyDescent="0.2">
      <c r="B22" s="388"/>
      <c r="C22" s="93">
        <v>360</v>
      </c>
      <c r="D22" s="57">
        <v>360</v>
      </c>
      <c r="E22" s="65"/>
      <c r="G22" s="100"/>
      <c r="H22" s="101">
        <f>COUNTIFS($H$17:$H$21,"x")</f>
        <v>0</v>
      </c>
    </row>
    <row r="23" spans="2:12" ht="15" customHeight="1" x14ac:dyDescent="0.2">
      <c r="B23" s="102"/>
      <c r="C23" s="103">
        <v>0</v>
      </c>
      <c r="D23" s="104">
        <f>C23</f>
        <v>0</v>
      </c>
      <c r="E23" s="99" t="str">
        <f>IF($C$23&gt;0,"x"," ")</f>
        <v xml:space="preserve"> </v>
      </c>
    </row>
    <row r="24" spans="2:12" ht="15" customHeight="1" x14ac:dyDescent="0.2">
      <c r="B24" s="389" t="s">
        <v>21</v>
      </c>
      <c r="C24" s="105">
        <v>660</v>
      </c>
      <c r="D24" s="49">
        <f>C24*1000</f>
        <v>660000</v>
      </c>
      <c r="E24" s="55"/>
      <c r="H24" s="53"/>
      <c r="K24" s="54"/>
    </row>
    <row r="25" spans="2:12" ht="15" customHeight="1" x14ac:dyDescent="0.2">
      <c r="B25" s="389"/>
      <c r="C25" s="106">
        <v>770</v>
      </c>
      <c r="D25" s="57">
        <f>C25*1000</f>
        <v>770000</v>
      </c>
      <c r="E25" s="65"/>
      <c r="G25" s="48"/>
      <c r="H25" s="48"/>
      <c r="I25" s="48"/>
      <c r="J25" s="48"/>
      <c r="K25" s="48"/>
    </row>
    <row r="26" spans="2:12" ht="15" customHeight="1" x14ac:dyDescent="0.25">
      <c r="B26" s="389"/>
      <c r="C26" s="105">
        <v>1100</v>
      </c>
      <c r="D26" s="49">
        <f>C26*1000</f>
        <v>1100000</v>
      </c>
      <c r="E26" s="55"/>
      <c r="G26" s="390" t="s">
        <v>41</v>
      </c>
      <c r="H26" s="390"/>
      <c r="I26" s="390"/>
      <c r="J26" s="390"/>
      <c r="K26" s="390"/>
    </row>
    <row r="27" spans="2:12" ht="15" customHeight="1" x14ac:dyDescent="0.2">
      <c r="B27" s="107"/>
      <c r="C27" s="108">
        <v>0</v>
      </c>
      <c r="D27" s="104">
        <f>C27*1000</f>
        <v>0</v>
      </c>
      <c r="E27" s="97" t="str">
        <f>IF($C$27&gt;0,"x"," ")</f>
        <v xml:space="preserve"> </v>
      </c>
      <c r="G27" s="383">
        <f>IF($E$28&gt;1,"Bitte nur eine Behältergröße auswählen!",IF($H$22&gt;1,"Bitte nur einen Füllgrad auswählen!",IF($K$21&gt;1,"Bitte nur einen Abholrhythmus auswählen!",
((SUMIF($E$17:$E$27,"x",$D$17:$D$27)*0.001)
*(SUMIF($H$17:$H$21,"x",$G$17:$G$21))
*(SUMIF($K$17:$K$20,"x",$L$17:$L$20))))))</f>
        <v>0</v>
      </c>
      <c r="H27" s="383"/>
      <c r="I27" s="383"/>
      <c r="J27" s="383"/>
      <c r="K27" s="383"/>
    </row>
    <row r="28" spans="2:12" ht="15" customHeight="1" x14ac:dyDescent="0.2">
      <c r="B28" s="100"/>
      <c r="C28" s="109"/>
      <c r="D28" s="109"/>
      <c r="E28" s="101">
        <f>COUNTIFS($E$17:$E$27,"x")</f>
        <v>0</v>
      </c>
      <c r="G28" s="383"/>
      <c r="H28" s="383"/>
      <c r="I28" s="383"/>
      <c r="J28" s="383"/>
      <c r="K28" s="383"/>
    </row>
    <row r="29" spans="2:12" ht="15" customHeight="1" x14ac:dyDescent="0.2">
      <c r="B29" s="13" t="s">
        <v>22</v>
      </c>
      <c r="C29" s="13"/>
      <c r="G29" s="384" t="s">
        <v>43</v>
      </c>
      <c r="H29" s="384"/>
      <c r="I29" s="384"/>
      <c r="J29" s="384"/>
      <c r="K29" s="384"/>
    </row>
    <row r="30" spans="2:12" ht="15" customHeight="1" x14ac:dyDescent="0.2">
      <c r="G30" s="384"/>
      <c r="H30" s="384"/>
      <c r="I30" s="384"/>
      <c r="J30" s="384"/>
      <c r="K30" s="384"/>
    </row>
    <row r="31" spans="2:12" ht="15" customHeight="1" x14ac:dyDescent="0.2"/>
    <row r="54" spans="13:13" x14ac:dyDescent="0.2">
      <c r="M54" s="56"/>
    </row>
  </sheetData>
  <sheetProtection selectLockedCells="1"/>
  <mergeCells count="8">
    <mergeCell ref="G27:K28"/>
    <mergeCell ref="G29:K30"/>
    <mergeCell ref="B5:K9"/>
    <mergeCell ref="F14:F16"/>
    <mergeCell ref="I14:I16"/>
    <mergeCell ref="B17:B22"/>
    <mergeCell ref="B24:B26"/>
    <mergeCell ref="G26:K26"/>
  </mergeCells>
  <pageMargins left="0.82677165354330717" right="0.15748031496062992" top="0.78740157480314965" bottom="0.78740157480314965" header="0.31496062992125984" footer="0.31496062992125984"/>
  <pageSetup paperSize="9" orientation="portrait" r:id="rId1"/>
  <headerFooter>
    <oddFooter>&amp;RStand 26.07.2018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G140"/>
  <sheetViews>
    <sheetView showGridLines="0" showWhiteSpace="0" view="pageLayout" topLeftCell="A94" zoomScaleNormal="100" workbookViewId="0">
      <selection activeCell="E126" sqref="E126"/>
    </sheetView>
  </sheetViews>
  <sheetFormatPr baseColWidth="10" defaultRowHeight="11.25" x14ac:dyDescent="0.2"/>
  <cols>
    <col min="1" max="1" width="138.83203125" style="128" customWidth="1"/>
    <col min="2" max="16384" width="12" style="128"/>
  </cols>
  <sheetData>
    <row r="1" spans="1:3" ht="15" x14ac:dyDescent="0.25">
      <c r="A1" s="217" t="s">
        <v>134</v>
      </c>
    </row>
    <row r="2" spans="1:3" ht="15" x14ac:dyDescent="0.25">
      <c r="A2" s="217" t="s">
        <v>135</v>
      </c>
    </row>
    <row r="3" spans="1:3" s="270" customFormat="1" ht="15" x14ac:dyDescent="0.25">
      <c r="A3" s="181"/>
    </row>
    <row r="4" spans="1:3" s="180" customFormat="1" ht="15" x14ac:dyDescent="0.25">
      <c r="A4" s="182" t="s">
        <v>61</v>
      </c>
    </row>
    <row r="5" spans="1:3" s="208" customFormat="1" ht="3" customHeight="1" x14ac:dyDescent="0.25">
      <c r="A5" s="214"/>
    </row>
    <row r="6" spans="1:3" ht="15" x14ac:dyDescent="0.2">
      <c r="A6" s="216" t="s">
        <v>67</v>
      </c>
    </row>
    <row r="7" spans="1:3" s="208" customFormat="1" ht="3" customHeight="1" x14ac:dyDescent="0.25">
      <c r="A7" s="214"/>
    </row>
    <row r="8" spans="1:3" s="208" customFormat="1" ht="15" x14ac:dyDescent="0.2">
      <c r="A8" s="211" t="s">
        <v>138</v>
      </c>
    </row>
    <row r="9" spans="1:3" ht="15" x14ac:dyDescent="0.2">
      <c r="A9" s="213" t="s">
        <v>139</v>
      </c>
      <c r="C9" s="180"/>
    </row>
    <row r="10" spans="1:3" s="208" customFormat="1" ht="3" customHeight="1" x14ac:dyDescent="0.25">
      <c r="A10" s="214"/>
      <c r="C10" s="180"/>
    </row>
    <row r="11" spans="1:3" s="208" customFormat="1" ht="15" x14ac:dyDescent="0.25">
      <c r="A11" s="215" t="s">
        <v>123</v>
      </c>
      <c r="C11" s="180"/>
    </row>
    <row r="12" spans="1:3" ht="15" x14ac:dyDescent="0.2">
      <c r="A12" s="213" t="s">
        <v>124</v>
      </c>
    </row>
    <row r="13" spans="1:3" ht="15" x14ac:dyDescent="0.25">
      <c r="A13" s="181"/>
    </row>
    <row r="14" spans="1:3" ht="15" x14ac:dyDescent="0.25">
      <c r="A14" s="182" t="s">
        <v>62</v>
      </c>
    </row>
    <row r="15" spans="1:3" s="180" customFormat="1" ht="3" customHeight="1" x14ac:dyDescent="0.25">
      <c r="A15" s="214"/>
    </row>
    <row r="16" spans="1:3" s="208" customFormat="1" ht="15" x14ac:dyDescent="0.2">
      <c r="A16" s="211" t="s">
        <v>140</v>
      </c>
    </row>
    <row r="17" spans="1:1" s="208" customFormat="1" ht="15" x14ac:dyDescent="0.2">
      <c r="A17" s="212" t="s">
        <v>141</v>
      </c>
    </row>
    <row r="18" spans="1:1" s="208" customFormat="1" ht="15" x14ac:dyDescent="0.2">
      <c r="A18" s="212" t="s">
        <v>143</v>
      </c>
    </row>
    <row r="19" spans="1:1" s="235" customFormat="1" ht="15" x14ac:dyDescent="0.2">
      <c r="A19" s="213" t="s">
        <v>142</v>
      </c>
    </row>
    <row r="20" spans="1:1" ht="15" x14ac:dyDescent="0.25">
      <c r="A20" s="181"/>
    </row>
    <row r="21" spans="1:1" ht="15" x14ac:dyDescent="0.25">
      <c r="A21" s="183" t="s">
        <v>100</v>
      </c>
    </row>
    <row r="22" spans="1:1" s="180" customFormat="1" ht="3" customHeight="1" x14ac:dyDescent="0.2">
      <c r="A22" s="210"/>
    </row>
    <row r="23" spans="1:1" s="208" customFormat="1" ht="15" x14ac:dyDescent="0.2">
      <c r="A23" s="211" t="s">
        <v>144</v>
      </c>
    </row>
    <row r="24" spans="1:1" s="224" customFormat="1" ht="15" x14ac:dyDescent="0.2">
      <c r="A24" s="212" t="s">
        <v>145</v>
      </c>
    </row>
    <row r="25" spans="1:1" s="235" customFormat="1" ht="15" x14ac:dyDescent="0.2">
      <c r="A25" s="213" t="s">
        <v>146</v>
      </c>
    </row>
    <row r="26" spans="1:1" s="208" customFormat="1" ht="3" customHeight="1" x14ac:dyDescent="0.2">
      <c r="A26" s="210"/>
    </row>
    <row r="27" spans="1:1" s="208" customFormat="1" ht="15" x14ac:dyDescent="0.2">
      <c r="A27" s="211" t="s">
        <v>200</v>
      </c>
    </row>
    <row r="28" spans="1:1" ht="15" x14ac:dyDescent="0.2">
      <c r="A28" s="213" t="s">
        <v>199</v>
      </c>
    </row>
    <row r="29" spans="1:1" s="208" customFormat="1" ht="3" customHeight="1" x14ac:dyDescent="0.2">
      <c r="A29" s="210"/>
    </row>
    <row r="30" spans="1:1" s="208" customFormat="1" ht="15" x14ac:dyDescent="0.2">
      <c r="A30" s="211" t="s">
        <v>193</v>
      </c>
    </row>
    <row r="31" spans="1:1" ht="15" x14ac:dyDescent="0.2">
      <c r="A31" s="213" t="s">
        <v>194</v>
      </c>
    </row>
    <row r="32" spans="1:1" s="208" customFormat="1" ht="3" customHeight="1" x14ac:dyDescent="0.2">
      <c r="A32" s="210"/>
    </row>
    <row r="33" spans="1:1" ht="15" x14ac:dyDescent="0.2">
      <c r="A33" s="211" t="s">
        <v>148</v>
      </c>
    </row>
    <row r="34" spans="1:1" s="209" customFormat="1" ht="15" x14ac:dyDescent="0.2">
      <c r="A34" s="213" t="s">
        <v>147</v>
      </c>
    </row>
    <row r="35" spans="1:1" s="208" customFormat="1" ht="3" customHeight="1" x14ac:dyDescent="0.2">
      <c r="A35" s="210"/>
    </row>
    <row r="36" spans="1:1" s="208" customFormat="1" ht="15" x14ac:dyDescent="0.2">
      <c r="A36" s="211" t="s">
        <v>195</v>
      </c>
    </row>
    <row r="37" spans="1:1" ht="15" x14ac:dyDescent="0.2">
      <c r="A37" s="212" t="s">
        <v>196</v>
      </c>
    </row>
    <row r="38" spans="1:1" s="235" customFormat="1" ht="15" x14ac:dyDescent="0.2">
      <c r="A38" s="212" t="s">
        <v>197</v>
      </c>
    </row>
    <row r="39" spans="1:1" s="225" customFormat="1" ht="15" x14ac:dyDescent="0.2">
      <c r="A39" s="212" t="s">
        <v>198</v>
      </c>
    </row>
    <row r="40" spans="1:1" s="225" customFormat="1" ht="15" x14ac:dyDescent="0.2">
      <c r="A40" s="269" t="s">
        <v>125</v>
      </c>
    </row>
    <row r="41" spans="1:1" ht="15" x14ac:dyDescent="0.2">
      <c r="A41" s="226"/>
    </row>
    <row r="42" spans="1:1" s="224" customFormat="1" ht="15" x14ac:dyDescent="0.25">
      <c r="A42" s="185" t="s">
        <v>95</v>
      </c>
    </row>
    <row r="43" spans="1:1" s="208" customFormat="1" ht="3" customHeight="1" x14ac:dyDescent="0.2">
      <c r="A43" s="210"/>
    </row>
    <row r="44" spans="1:1" ht="15" x14ac:dyDescent="0.2">
      <c r="A44" s="216" t="s">
        <v>63</v>
      </c>
    </row>
    <row r="45" spans="1:1" s="208" customFormat="1" ht="3" customHeight="1" x14ac:dyDescent="0.2">
      <c r="A45" s="186"/>
    </row>
    <row r="46" spans="1:1" ht="15" x14ac:dyDescent="0.2">
      <c r="A46" s="211" t="s">
        <v>150</v>
      </c>
    </row>
    <row r="47" spans="1:1" s="235" customFormat="1" ht="15" x14ac:dyDescent="0.2">
      <c r="A47" s="213" t="s">
        <v>149</v>
      </c>
    </row>
    <row r="48" spans="1:1" s="224" customFormat="1" ht="15" x14ac:dyDescent="0.2">
      <c r="A48" s="226"/>
    </row>
    <row r="49" spans="1:1" s="224" customFormat="1" ht="15" x14ac:dyDescent="0.25">
      <c r="A49" s="185" t="s">
        <v>96</v>
      </c>
    </row>
    <row r="50" spans="1:1" s="224" customFormat="1" ht="3" customHeight="1" x14ac:dyDescent="0.2">
      <c r="A50" s="206"/>
    </row>
    <row r="51" spans="1:1" ht="17.25" customHeight="1" x14ac:dyDescent="0.2">
      <c r="A51" s="216" t="s">
        <v>65</v>
      </c>
    </row>
    <row r="52" spans="1:1" s="208" customFormat="1" ht="3" customHeight="1" x14ac:dyDescent="0.2">
      <c r="A52" s="186"/>
    </row>
    <row r="53" spans="1:1" s="208" customFormat="1" ht="15" x14ac:dyDescent="0.2">
      <c r="A53" s="211" t="s">
        <v>152</v>
      </c>
    </row>
    <row r="54" spans="1:1" ht="15" x14ac:dyDescent="0.2">
      <c r="A54" s="213" t="s">
        <v>151</v>
      </c>
    </row>
    <row r="55" spans="1:1" s="208" customFormat="1" ht="3" customHeight="1" x14ac:dyDescent="0.2">
      <c r="A55" s="210"/>
    </row>
    <row r="56" spans="1:1" s="208" customFormat="1" ht="15" x14ac:dyDescent="0.2">
      <c r="A56" s="211" t="s">
        <v>153</v>
      </c>
    </row>
    <row r="57" spans="1:1" s="180" customFormat="1" ht="15" x14ac:dyDescent="0.2">
      <c r="A57" s="212" t="s">
        <v>154</v>
      </c>
    </row>
    <row r="58" spans="1:1" s="180" customFormat="1" ht="15" x14ac:dyDescent="0.2">
      <c r="A58" s="213" t="s">
        <v>155</v>
      </c>
    </row>
    <row r="59" spans="1:1" s="180" customFormat="1" ht="3" customHeight="1" x14ac:dyDescent="0.2">
      <c r="A59" s="210"/>
    </row>
    <row r="60" spans="1:1" ht="15" x14ac:dyDescent="0.2">
      <c r="A60" s="211" t="s">
        <v>157</v>
      </c>
    </row>
    <row r="61" spans="1:1" s="235" customFormat="1" ht="15" x14ac:dyDescent="0.2">
      <c r="A61" s="213" t="s">
        <v>156</v>
      </c>
    </row>
    <row r="62" spans="1:1" s="208" customFormat="1" ht="3" customHeight="1" x14ac:dyDescent="0.2">
      <c r="A62" s="210"/>
    </row>
    <row r="63" spans="1:1" s="208" customFormat="1" ht="15" x14ac:dyDescent="0.2">
      <c r="A63" s="211" t="s">
        <v>158</v>
      </c>
    </row>
    <row r="64" spans="1:1" ht="15" x14ac:dyDescent="0.2">
      <c r="A64" s="213" t="s">
        <v>159</v>
      </c>
    </row>
    <row r="65" spans="1:1" s="208" customFormat="1" ht="3" customHeight="1" x14ac:dyDescent="0.2">
      <c r="A65" s="210"/>
    </row>
    <row r="66" spans="1:1" s="208" customFormat="1" ht="15" x14ac:dyDescent="0.2">
      <c r="A66" s="211" t="s">
        <v>126</v>
      </c>
    </row>
    <row r="67" spans="1:1" ht="15" x14ac:dyDescent="0.2">
      <c r="A67" s="213" t="s">
        <v>127</v>
      </c>
    </row>
    <row r="68" spans="1:1" s="208" customFormat="1" ht="3" customHeight="1" x14ac:dyDescent="0.2">
      <c r="A68" s="210"/>
    </row>
    <row r="69" spans="1:1" s="271" customFormat="1" ht="3" customHeight="1" x14ac:dyDescent="0.2">
      <c r="A69" s="282"/>
    </row>
    <row r="70" spans="1:1" s="208" customFormat="1" ht="15" x14ac:dyDescent="0.2">
      <c r="A70" s="211" t="s">
        <v>186</v>
      </c>
    </row>
    <row r="71" spans="1:1" s="208" customFormat="1" ht="15" x14ac:dyDescent="0.2">
      <c r="A71" s="212" t="s">
        <v>187</v>
      </c>
    </row>
    <row r="72" spans="1:1" ht="15" x14ac:dyDescent="0.2">
      <c r="A72" s="212" t="s">
        <v>188</v>
      </c>
    </row>
    <row r="73" spans="1:1" s="271" customFormat="1" ht="15" x14ac:dyDescent="0.2">
      <c r="A73" s="213" t="s">
        <v>189</v>
      </c>
    </row>
    <row r="74" spans="1:1" s="208" customFormat="1" ht="3" customHeight="1" x14ac:dyDescent="0.2">
      <c r="A74" s="210"/>
    </row>
    <row r="75" spans="1:1" s="208" customFormat="1" ht="15" x14ac:dyDescent="0.2">
      <c r="A75" s="211" t="s">
        <v>160</v>
      </c>
    </row>
    <row r="76" spans="1:1" ht="15" x14ac:dyDescent="0.2">
      <c r="A76" s="213" t="s">
        <v>161</v>
      </c>
    </row>
    <row r="77" spans="1:1" ht="15" x14ac:dyDescent="0.25">
      <c r="A77" s="184"/>
    </row>
    <row r="78" spans="1:1" ht="15" x14ac:dyDescent="0.25">
      <c r="A78" s="185" t="s">
        <v>101</v>
      </c>
    </row>
    <row r="79" spans="1:1" s="208" customFormat="1" ht="3" customHeight="1" x14ac:dyDescent="0.2">
      <c r="A79" s="210"/>
    </row>
    <row r="80" spans="1:1" ht="15" x14ac:dyDescent="0.2">
      <c r="A80" s="211" t="s">
        <v>162</v>
      </c>
    </row>
    <row r="81" spans="1:1" s="271" customFormat="1" ht="15" x14ac:dyDescent="0.2">
      <c r="A81" s="213" t="s">
        <v>163</v>
      </c>
    </row>
    <row r="82" spans="1:1" s="208" customFormat="1" ht="3" customHeight="1" x14ac:dyDescent="0.2">
      <c r="A82" s="210"/>
    </row>
    <row r="83" spans="1:1" ht="15" x14ac:dyDescent="0.2">
      <c r="A83" s="211" t="s">
        <v>165</v>
      </c>
    </row>
    <row r="84" spans="1:1" s="235" customFormat="1" ht="15" x14ac:dyDescent="0.2">
      <c r="A84" s="213" t="s">
        <v>164</v>
      </c>
    </row>
    <row r="85" spans="1:1" s="208" customFormat="1" ht="3" customHeight="1" x14ac:dyDescent="0.2">
      <c r="A85" s="210"/>
    </row>
    <row r="86" spans="1:1" ht="15" x14ac:dyDescent="0.2">
      <c r="A86" s="211" t="s">
        <v>167</v>
      </c>
    </row>
    <row r="87" spans="1:1" s="209" customFormat="1" ht="15" x14ac:dyDescent="0.2">
      <c r="A87" s="213" t="s">
        <v>166</v>
      </c>
    </row>
    <row r="88" spans="1:1" s="208" customFormat="1" ht="3" customHeight="1" x14ac:dyDescent="0.2">
      <c r="A88" s="210"/>
    </row>
    <row r="89" spans="1:1" s="208" customFormat="1" ht="15" x14ac:dyDescent="0.2">
      <c r="A89" s="211" t="s">
        <v>128</v>
      </c>
    </row>
    <row r="90" spans="1:1" ht="15" x14ac:dyDescent="0.2">
      <c r="A90" s="212" t="s">
        <v>169</v>
      </c>
    </row>
    <row r="91" spans="1:1" s="209" customFormat="1" ht="15" x14ac:dyDescent="0.2">
      <c r="A91" s="213" t="s">
        <v>168</v>
      </c>
    </row>
    <row r="92" spans="1:1" s="208" customFormat="1" ht="3" customHeight="1" x14ac:dyDescent="0.2">
      <c r="A92" s="210"/>
    </row>
    <row r="93" spans="1:1" s="208" customFormat="1" ht="15" x14ac:dyDescent="0.2">
      <c r="A93" s="211" t="s">
        <v>171</v>
      </c>
    </row>
    <row r="94" spans="1:1" s="208" customFormat="1" ht="15" x14ac:dyDescent="0.2">
      <c r="A94" s="212" t="s">
        <v>170</v>
      </c>
    </row>
    <row r="95" spans="1:1" ht="15" x14ac:dyDescent="0.2">
      <c r="A95" s="213" t="s">
        <v>172</v>
      </c>
    </row>
    <row r="96" spans="1:1" s="208" customFormat="1" ht="3" customHeight="1" x14ac:dyDescent="0.2">
      <c r="A96" s="206"/>
    </row>
    <row r="97" spans="1:2" ht="17.25" customHeight="1" x14ac:dyDescent="0.2">
      <c r="A97" s="216" t="s">
        <v>66</v>
      </c>
    </row>
    <row r="98" spans="1:2" s="208" customFormat="1" ht="3" customHeight="1" x14ac:dyDescent="0.2">
      <c r="A98" s="186"/>
    </row>
    <row r="99" spans="1:2" s="208" customFormat="1" ht="15" x14ac:dyDescent="0.2">
      <c r="A99" s="211" t="s">
        <v>173</v>
      </c>
    </row>
    <row r="100" spans="1:2" ht="15" x14ac:dyDescent="0.2">
      <c r="A100" s="213" t="s">
        <v>174</v>
      </c>
    </row>
    <row r="101" spans="1:2" s="208" customFormat="1" ht="3" customHeight="1" x14ac:dyDescent="0.2">
      <c r="A101" s="210"/>
    </row>
    <row r="102" spans="1:2" s="208" customFormat="1" ht="15" x14ac:dyDescent="0.2">
      <c r="A102" s="211" t="s">
        <v>175</v>
      </c>
    </row>
    <row r="103" spans="1:2" ht="15" x14ac:dyDescent="0.2">
      <c r="A103" s="213" t="s">
        <v>176</v>
      </c>
      <c r="B103" s="170"/>
    </row>
    <row r="104" spans="1:2" s="208" customFormat="1" ht="3" customHeight="1" x14ac:dyDescent="0.2">
      <c r="A104" s="210"/>
      <c r="B104" s="170"/>
    </row>
    <row r="105" spans="1:2" s="208" customFormat="1" ht="15" x14ac:dyDescent="0.2">
      <c r="A105" s="211" t="s">
        <v>177</v>
      </c>
      <c r="B105" s="170"/>
    </row>
    <row r="106" spans="1:2" s="208" customFormat="1" ht="15" x14ac:dyDescent="0.2">
      <c r="A106" s="212" t="s">
        <v>178</v>
      </c>
      <c r="B106" s="170"/>
    </row>
    <row r="107" spans="1:2" ht="15" x14ac:dyDescent="0.2">
      <c r="A107" s="213" t="s">
        <v>179</v>
      </c>
      <c r="B107" s="170"/>
    </row>
    <row r="108" spans="1:2" s="208" customFormat="1" ht="3" customHeight="1" x14ac:dyDescent="0.2">
      <c r="A108" s="210"/>
      <c r="B108" s="170"/>
    </row>
    <row r="109" spans="1:2" s="208" customFormat="1" ht="15" x14ac:dyDescent="0.2">
      <c r="A109" s="211" t="s">
        <v>129</v>
      </c>
      <c r="B109" s="170"/>
    </row>
    <row r="110" spans="1:2" ht="15" x14ac:dyDescent="0.2">
      <c r="A110" s="212" t="s">
        <v>180</v>
      </c>
    </row>
    <row r="111" spans="1:2" s="235" customFormat="1" ht="15" x14ac:dyDescent="0.2">
      <c r="A111" s="213" t="s">
        <v>181</v>
      </c>
    </row>
    <row r="112" spans="1:2" s="208" customFormat="1" ht="3" customHeight="1" x14ac:dyDescent="0.2">
      <c r="A112" s="210"/>
    </row>
    <row r="113" spans="1:1" ht="15" x14ac:dyDescent="0.2">
      <c r="A113" s="211" t="s">
        <v>165</v>
      </c>
    </row>
    <row r="114" spans="1:1" s="235" customFormat="1" ht="15" x14ac:dyDescent="0.2">
      <c r="A114" s="213" t="s">
        <v>164</v>
      </c>
    </row>
    <row r="115" spans="1:1" s="208" customFormat="1" ht="3" customHeight="1" x14ac:dyDescent="0.2">
      <c r="A115" s="210"/>
    </row>
    <row r="116" spans="1:1" s="208" customFormat="1" ht="15" x14ac:dyDescent="0.2">
      <c r="A116" s="211" t="s">
        <v>130</v>
      </c>
    </row>
    <row r="117" spans="1:1" ht="15" x14ac:dyDescent="0.2">
      <c r="A117" s="213" t="s">
        <v>131</v>
      </c>
    </row>
    <row r="118" spans="1:1" ht="15" x14ac:dyDescent="0.25">
      <c r="A118" s="184"/>
    </row>
    <row r="119" spans="1:1" ht="15" x14ac:dyDescent="0.25">
      <c r="A119" s="185" t="s">
        <v>97</v>
      </c>
    </row>
    <row r="120" spans="1:1" s="208" customFormat="1" ht="3" customHeight="1" x14ac:dyDescent="0.2">
      <c r="A120" s="210"/>
    </row>
    <row r="121" spans="1:1" s="208" customFormat="1" ht="15" x14ac:dyDescent="0.2">
      <c r="A121" s="211" t="s">
        <v>183</v>
      </c>
    </row>
    <row r="122" spans="1:1" ht="15" x14ac:dyDescent="0.2">
      <c r="A122" s="213" t="s">
        <v>182</v>
      </c>
    </row>
    <row r="123" spans="1:1" ht="15" x14ac:dyDescent="0.25">
      <c r="A123" s="184"/>
    </row>
    <row r="124" spans="1:1" ht="15" x14ac:dyDescent="0.25">
      <c r="A124" s="185" t="s">
        <v>98</v>
      </c>
    </row>
    <row r="125" spans="1:1" s="208" customFormat="1" ht="3" customHeight="1" x14ac:dyDescent="0.2">
      <c r="A125" s="210"/>
    </row>
    <row r="126" spans="1:1" s="284" customFormat="1" ht="15" x14ac:dyDescent="0.2">
      <c r="A126" s="211" t="s">
        <v>184</v>
      </c>
    </row>
    <row r="127" spans="1:1" s="284" customFormat="1" ht="15" x14ac:dyDescent="0.2">
      <c r="A127" s="212" t="s">
        <v>185</v>
      </c>
    </row>
    <row r="128" spans="1:1" s="284" customFormat="1" ht="15" x14ac:dyDescent="0.2">
      <c r="A128" s="212" t="s">
        <v>213</v>
      </c>
    </row>
    <row r="129" spans="1:7" s="284" customFormat="1" ht="15" x14ac:dyDescent="0.2">
      <c r="A129" s="283" t="s">
        <v>214</v>
      </c>
    </row>
    <row r="130" spans="1:7" s="284" customFormat="1" ht="3" customHeight="1" x14ac:dyDescent="0.2">
      <c r="A130" s="282"/>
    </row>
    <row r="131" spans="1:7" s="208" customFormat="1" ht="15" x14ac:dyDescent="0.2">
      <c r="A131" s="211" t="s">
        <v>132</v>
      </c>
    </row>
    <row r="132" spans="1:7" ht="15" x14ac:dyDescent="0.2">
      <c r="A132" s="212" t="s">
        <v>191</v>
      </c>
    </row>
    <row r="133" spans="1:7" s="271" customFormat="1" ht="15" x14ac:dyDescent="0.2">
      <c r="A133" s="283" t="s">
        <v>192</v>
      </c>
    </row>
    <row r="134" spans="1:7" s="208" customFormat="1" ht="3" customHeight="1" x14ac:dyDescent="0.2">
      <c r="A134" s="206"/>
    </row>
    <row r="135" spans="1:7" ht="17.25" customHeight="1" x14ac:dyDescent="0.2">
      <c r="A135" s="216" t="s">
        <v>64</v>
      </c>
    </row>
    <row r="136" spans="1:7" s="208" customFormat="1" ht="3" customHeight="1" x14ac:dyDescent="0.2">
      <c r="A136" s="186"/>
    </row>
    <row r="137" spans="1:7" s="208" customFormat="1" ht="15" x14ac:dyDescent="0.2">
      <c r="A137" s="285"/>
    </row>
    <row r="138" spans="1:7" ht="15" x14ac:dyDescent="0.2">
      <c r="A138" s="285"/>
      <c r="G138" s="128">
        <v>5</v>
      </c>
    </row>
    <row r="139" spans="1:7" ht="15" x14ac:dyDescent="0.2">
      <c r="A139" s="285"/>
    </row>
    <row r="140" spans="1:7" s="284" customFormat="1" ht="15" x14ac:dyDescent="0.2">
      <c r="A140" s="285"/>
    </row>
  </sheetData>
  <hyperlinks>
    <hyperlink ref="A40" r:id="rId1"/>
  </hyperlinks>
  <pageMargins left="7.874015748031496E-2" right="0" top="0.15748031496062992" bottom="0" header="0" footer="0"/>
  <pageSetup paperSize="9" fitToWidth="0" fitToHeight="0" orientation="portrait" r:id="rId2"/>
  <headerFooter>
    <oddFooter>&amp;RStand 26.07.2018</oddFooter>
  </headerFooter>
  <rowBreaks count="1" manualBreakCount="1">
    <brk id="69" man="1"/>
  </rowBreaks>
  <tableParts count="6"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Doku Getrenntsammlung</vt:lpstr>
      <vt:lpstr>Doku Gemische</vt:lpstr>
      <vt:lpstr>Begründungen</vt:lpstr>
      <vt:lpstr>Jahresvolumen-Rechner</vt:lpstr>
      <vt:lpstr>Ausfüllhilfe</vt:lpstr>
      <vt:lpstr>Ausfüllhilfe!Druckbereich</vt:lpstr>
      <vt:lpstr>'Doku Getrenntsammlung'!Druckbereich</vt:lpstr>
    </vt:vector>
  </TitlesOfParts>
  <Company>LANUV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Speer</dc:creator>
  <cp:lastModifiedBy>Pfeifer, Elke</cp:lastModifiedBy>
  <cp:lastPrinted>2018-07-26T13:45:14Z</cp:lastPrinted>
  <dcterms:created xsi:type="dcterms:W3CDTF">2017-10-10T12:46:22Z</dcterms:created>
  <dcterms:modified xsi:type="dcterms:W3CDTF">2020-07-22T09:16:13Z</dcterms:modified>
</cp:coreProperties>
</file>